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imu\企画課\企画推進本部\国際チーム\NII Internship\インターンシップ申請書\2025年度\1st call\広報へ依頼\"/>
    </mc:Choice>
  </mc:AlternateContent>
  <workbookProtection workbookPassword="E006" lockStructure="1"/>
  <bookViews>
    <workbookView xWindow="0" yWindow="0" windowWidth="9880" windowHeight="6250"/>
  </bookViews>
  <sheets>
    <sheet name="Form 1" sheetId="1" r:id="rId1"/>
    <sheet name="Form 2" sheetId="2" r:id="rId2"/>
    <sheet name="data" sheetId="3" state="hidden" r:id="rId3"/>
    <sheet name="MOU" sheetId="4" state="hidden" r:id="rId4"/>
    <sheet name="drop-down" sheetId="5" state="hidden" r:id="rId5"/>
    <sheet name="Topic" sheetId="6" state="hidden" r:id="rId6"/>
  </sheets>
  <definedNames>
    <definedName name="America">MOU!$B$3:$Q$3</definedName>
    <definedName name="app_birth">'Form 1'!$U$12</definedName>
    <definedName name="app_family">'Form 1'!$A$12</definedName>
    <definedName name="app_first">'Form 1'!$H$12</definedName>
    <definedName name="app_gender">'Form 1'!$AD$12</definedName>
    <definedName name="app_inst">'Form 1'!$J$6</definedName>
    <definedName name="app_nationality">'Form 1'!$O$14</definedName>
    <definedName name="app_status">'Form 1'!$A$14</definedName>
    <definedName name="Argentina">MOU!$B$4:$Q$4</definedName>
    <definedName name="Australia">MOU!$B$5:$Q$5</definedName>
    <definedName name="Austria">MOU!$B$6:$Q$6</definedName>
    <definedName name="Belgium">MOU!$B$7:$Q$7</definedName>
    <definedName name="blank">'Form 2'!$AM$11</definedName>
    <definedName name="Brazil">MOU!$B$8:$Q$8</definedName>
    <definedName name="Canada">MOU!$B$9:$Q$9</definedName>
    <definedName name="Chile">MOU!$B$10:$Q$10</definedName>
    <definedName name="China">MOU!$B$11:$Q$11</definedName>
    <definedName name="country">MOU!$A$2:$A$32</definedName>
    <definedName name="Czech">MOU!$B$12:$Q$12</definedName>
    <definedName name="Duration">'Form 2'!$AB$17</definedName>
    <definedName name="Egypt">MOU!$B$13:$Q$13</definedName>
    <definedName name="email">'Form 1'!$G$15</definedName>
    <definedName name="error">'Form 2'!$AM$12</definedName>
    <definedName name="Finland">MOU!$B$14:$Q$14</definedName>
    <definedName name="France">MOU!$B$15:$S$15</definedName>
    <definedName name="from">'Form 2'!$E$17</definedName>
    <definedName name="gender">'drop-down'!$A$2:$A$4</definedName>
    <definedName name="Germany">MOU!$B$16:$R$16</definedName>
    <definedName name="India">MOU!$B$17:$Q$17</definedName>
    <definedName name="Ireland">MOU!$B$18:$Q$18</definedName>
    <definedName name="Italy">MOU!$B$19:$Q$19</definedName>
    <definedName name="Korea">MOU!$B$20:$Q$20</definedName>
    <definedName name="less">'Form 2'!$AM$14</definedName>
    <definedName name="nation">'drop-down'!$D$2:$D$242</definedName>
    <definedName name="Norway">MOU!$B$21:$Q$21</definedName>
    <definedName name="over">'Form 2'!$AM$13</definedName>
    <definedName name="Portugal">MOU!$B$22:$Q$22</definedName>
    <definedName name="_xlnm.Print_Area" localSheetId="0">'Form 1'!$A$1:$AH$41</definedName>
    <definedName name="Saudi_Arabia">MOU!$B$23:$Q$23</definedName>
    <definedName name="Singapore">MOU!$B$24:$Q$24</definedName>
    <definedName name="Spain">MOU!$B$25:$Q$25</definedName>
    <definedName name="status">'drop-down'!$B$2:$B$4</definedName>
    <definedName name="Sweden">MOU!$B$26:$Q$26</definedName>
    <definedName name="Swiss">MOU!$B$27:$Q$27</definedName>
    <definedName name="Taiwan">MOU!$B$28:$Q$28</definedName>
    <definedName name="Thailand">MOU!$B$29:$Q$29</definedName>
    <definedName name="The_Netherlands">MOU!$B$30:$Q$30</definedName>
    <definedName name="to">'Form 2'!$Q$17</definedName>
    <definedName name="Topic1">'Form 2'!$D$3</definedName>
    <definedName name="Topic2">'Form 2'!$D$7</definedName>
    <definedName name="Topic3">'Form 2'!$D$11</definedName>
    <definedName name="United_Kingdom">MOU!$B$31:$Q$31</definedName>
    <definedName name="Viet_Nam">MOU!$B$32:$Q$32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TU47nIAW36pFs8rL7on8OjIfYULv1iv1geeAE8bK0TI="/>
    </ext>
  </extLst>
</workbook>
</file>

<file path=xl/calcChain.xml><?xml version="1.0" encoding="utf-8"?>
<calcChain xmlns="http://schemas.openxmlformats.org/spreadsheetml/2006/main">
  <c r="S6" i="3" l="1"/>
  <c r="S5" i="3"/>
  <c r="S4" i="3"/>
  <c r="Q4" i="3"/>
  <c r="P4" i="3"/>
  <c r="O4" i="3"/>
  <c r="N4" i="3"/>
  <c r="M4" i="3"/>
  <c r="L4" i="3"/>
  <c r="K4" i="3"/>
  <c r="J4" i="3"/>
  <c r="I4" i="3"/>
  <c r="H4" i="3"/>
  <c r="G4" i="3"/>
  <c r="F4" i="3"/>
  <c r="T5" i="3" l="1"/>
  <c r="V5" i="3"/>
  <c r="U5" i="3"/>
  <c r="T6" i="3"/>
  <c r="V6" i="3"/>
  <c r="U6" i="3"/>
  <c r="T4" i="3"/>
  <c r="V4" i="3"/>
  <c r="U4" i="3"/>
  <c r="E4" i="3"/>
  <c r="D4" i="3"/>
  <c r="X5" i="3"/>
  <c r="X6" i="3"/>
  <c r="W5" i="3"/>
  <c r="W6" i="3"/>
  <c r="X4" i="3"/>
  <c r="W4" i="3"/>
  <c r="AB17" i="2"/>
  <c r="X13" i="2"/>
  <c r="F12" i="2"/>
  <c r="AL11" i="2"/>
  <c r="X11" i="2"/>
  <c r="F11" i="2"/>
  <c r="X9" i="2"/>
  <c r="F8" i="2"/>
  <c r="X7" i="2"/>
  <c r="F7" i="2"/>
  <c r="X5" i="2"/>
  <c r="F4" i="2"/>
  <c r="X3" i="2"/>
  <c r="F3" i="2"/>
  <c r="Y4" i="3" l="1"/>
  <c r="Y5" i="3"/>
  <c r="Y6" i="3"/>
  <c r="AL12" i="2"/>
  <c r="AL13" i="2"/>
  <c r="AL14" i="2"/>
  <c r="F15" i="2" l="1"/>
</calcChain>
</file>

<file path=xl/sharedStrings.xml><?xml version="1.0" encoding="utf-8"?>
<sst xmlns="http://schemas.openxmlformats.org/spreadsheetml/2006/main" count="1727" uniqueCount="868">
  <si>
    <t>rev0407</t>
  </si>
  <si>
    <t>Name of University/Institution:</t>
  </si>
  <si>
    <t>Country</t>
  </si>
  <si>
    <t>Choose from drop-down</t>
  </si>
  <si>
    <t>1. Choose the name of the country where your home institution locates first.</t>
  </si>
  <si>
    <t>Institute/University</t>
  </si>
  <si>
    <t>2. Then choose the name of your home institution.</t>
  </si>
  <si>
    <t>Others</t>
  </si>
  <si>
    <t>When you do not have the right name on the list, enter the name on "others".</t>
  </si>
  <si>
    <t>1. Candidate’s Information</t>
  </si>
  <si>
    <t>Name:</t>
  </si>
  <si>
    <t>Date of birth:</t>
  </si>
  <si>
    <t>Gender:</t>
  </si>
  <si>
    <t>FAMILY</t>
  </si>
  <si>
    <t>GIVEN</t>
  </si>
  <si>
    <t>yyyy/mm/dd</t>
  </si>
  <si>
    <t>Male/Female</t>
  </si>
  <si>
    <t>drop-down</t>
  </si>
  <si>
    <t>* NOTE *</t>
  </si>
  <si>
    <t>Master/Ph.D:</t>
  </si>
  <si>
    <t>Nationality:</t>
  </si>
  <si>
    <r>
      <rPr>
        <sz val="11"/>
        <color rgb="FF000000"/>
        <rFont val="Verdana"/>
        <family val="2"/>
      </rPr>
      <t xml:space="preserve">* Please fill in </t>
    </r>
    <r>
      <rPr>
        <sz val="11"/>
        <color rgb="FFFF0000"/>
        <rFont val="Verdana"/>
        <family val="2"/>
      </rPr>
      <t xml:space="preserve">the boxes in </t>
    </r>
    <r>
      <rPr>
        <b/>
        <u/>
        <sz val="11"/>
        <color rgb="FF808080"/>
        <rFont val="Verdana"/>
        <family val="2"/>
      </rPr>
      <t>GRAY</t>
    </r>
    <r>
      <rPr>
        <sz val="11"/>
        <color rgb="FF000000"/>
        <rFont val="Verdana"/>
        <family val="2"/>
      </rPr>
      <t>.</t>
    </r>
  </si>
  <si>
    <t>choose from drop-down</t>
  </si>
  <si>
    <r>
      <rPr>
        <sz val="11"/>
        <color theme="1"/>
        <rFont val="Verdana"/>
        <family val="2"/>
      </rPr>
      <t xml:space="preserve">* When a cell says </t>
    </r>
    <r>
      <rPr>
        <sz val="11"/>
        <color rgb="FFFF0000"/>
        <rFont val="Verdana"/>
        <family val="2"/>
      </rPr>
      <t>"(Choose from) drop-down"</t>
    </r>
    <r>
      <rPr>
        <sz val="11"/>
        <color rgb="FF000000"/>
        <rFont val="Verdana"/>
        <family val="2"/>
      </rPr>
      <t xml:space="preserve">, please </t>
    </r>
    <r>
      <rPr>
        <b/>
        <sz val="11"/>
        <color rgb="FFFF0000"/>
        <rFont val="Verdana"/>
        <family val="2"/>
      </rPr>
      <t>use a drop-down list.</t>
    </r>
  </si>
  <si>
    <t>E-mail:</t>
  </si>
  <si>
    <t>2. Supervisor’s Information at your university:</t>
  </si>
  <si>
    <t>Title/Position:</t>
  </si>
  <si>
    <r>
      <rPr>
        <sz val="11"/>
        <color theme="1"/>
        <rFont val="Verdana"/>
        <family val="2"/>
      </rPr>
      <t xml:space="preserve">* Please fill in the </t>
    </r>
    <r>
      <rPr>
        <b/>
        <sz val="11"/>
        <color rgb="FFFF0000"/>
        <rFont val="Verdana"/>
        <family val="2"/>
      </rPr>
      <t>form 2</t>
    </r>
    <r>
      <rPr>
        <sz val="11"/>
        <color rgb="FF000000"/>
        <rFont val="Verdana"/>
        <family val="2"/>
      </rPr>
      <t xml:space="preserve"> as well.</t>
    </r>
  </si>
  <si>
    <t>Department:</t>
  </si>
  <si>
    <t>3. Curriculum Vitae:   *Please adjust the hight of rows if you need.</t>
  </si>
  <si>
    <t>Year:</t>
  </si>
  <si>
    <t>Course:</t>
  </si>
  <si>
    <t>School Name:</t>
  </si>
  <si>
    <t>*Please fill in your English level or appropriate English language proficiency test scores.</t>
  </si>
  <si>
    <t>4. Research Topics (select up to 3 topics from “list of research topics” and fill out in order)</t>
  </si>
  <si>
    <t>Please confirm the No. you enter.</t>
  </si>
  <si>
    <t>Order</t>
  </si>
  <si>
    <t>No.</t>
  </si>
  <si>
    <r>
      <rPr>
        <sz val="10"/>
        <color theme="1"/>
        <rFont val="Verdana"/>
        <family val="2"/>
      </rPr>
      <t>Research Area</t>
    </r>
    <r>
      <rPr>
        <sz val="10"/>
        <color rgb="FF000000"/>
        <rFont val="游ゴシック"/>
        <family val="3"/>
        <charset val="128"/>
      </rPr>
      <t>／</t>
    </r>
    <r>
      <rPr>
        <sz val="10"/>
        <color rgb="FF000000"/>
        <rFont val="Verdana"/>
        <family val="2"/>
      </rPr>
      <t>Title of the research</t>
    </r>
  </si>
  <si>
    <t xml:space="preserve">Supervisor </t>
  </si>
  <si>
    <t>id</t>
  </si>
  <si>
    <t>result</t>
  </si>
  <si>
    <t>message</t>
  </si>
  <si>
    <t>Blank</t>
  </si>
  <si>
    <t>Error: Please do not leave [From] and/or [To] blank.</t>
  </si>
  <si>
    <t>Error</t>
  </si>
  <si>
    <t>Error: Please correct the duration you entered.</t>
  </si>
  <si>
    <t>Over</t>
  </si>
  <si>
    <t>Error: The internship period should be less than 180 days.</t>
  </si>
  <si>
    <t>Less</t>
  </si>
  <si>
    <t>Error: The internship period should be more than 60 days.</t>
  </si>
  <si>
    <t>5. Duration:</t>
  </si>
  <si>
    <t>*NOTICE: Internship period at NII must be 60 to 180 days.</t>
  </si>
  <si>
    <t>From:</t>
  </si>
  <si>
    <t>To:</t>
  </si>
  <si>
    <t>Days:</t>
  </si>
  <si>
    <t>6. Objectives of your “NII International Internship Program”</t>
  </si>
  <si>
    <t>ID</t>
  </si>
  <si>
    <t>Master/PhD</t>
  </si>
  <si>
    <t>Order by Applicant</t>
  </si>
  <si>
    <t>Topic
№</t>
  </si>
  <si>
    <t>Supervisor</t>
  </si>
  <si>
    <t>research area</t>
  </si>
  <si>
    <t xml:space="preserve"> Title of the research </t>
  </si>
  <si>
    <t>From</t>
  </si>
  <si>
    <t>To</t>
  </si>
  <si>
    <t>Days</t>
  </si>
  <si>
    <t>country</t>
  </si>
  <si>
    <t>name of institutions</t>
  </si>
  <si>
    <t>America</t>
  </si>
  <si>
    <t>International Computer Science Institute (ICI-Berkeley)</t>
  </si>
  <si>
    <t>New Jersey Institute of Technology</t>
  </si>
  <si>
    <t>University of Illinois at Urbana Champaign</t>
  </si>
  <si>
    <t>・・・</t>
  </si>
  <si>
    <t>Argentina</t>
  </si>
  <si>
    <t>Australia</t>
  </si>
  <si>
    <t>CSIRO (Data61)</t>
  </si>
  <si>
    <t>Royal Melbourne Institute of Technology</t>
  </si>
  <si>
    <t>Austria</t>
  </si>
  <si>
    <t>The Vienna University of Technology</t>
  </si>
  <si>
    <t>Belgium</t>
  </si>
  <si>
    <t>University of Namur</t>
  </si>
  <si>
    <t>Brazil</t>
  </si>
  <si>
    <t>Pontifical Catholic University of Campinas</t>
  </si>
  <si>
    <t>Canada</t>
  </si>
  <si>
    <t>Polytechnique Montréal</t>
  </si>
  <si>
    <t>Simon Fraser University</t>
  </si>
  <si>
    <t>York University</t>
  </si>
  <si>
    <t>Chile</t>
  </si>
  <si>
    <t>Pontificia Universidad Católica de Chile (PUCC)</t>
  </si>
  <si>
    <t>China</t>
  </si>
  <si>
    <t>Institute of Computing Technology, Chinese Academy of Sciences</t>
  </si>
  <si>
    <t>Tongji University</t>
  </si>
  <si>
    <t>University of Science and Technology of China (USTC)</t>
  </si>
  <si>
    <t>Czech</t>
  </si>
  <si>
    <t>The Czech Technical University in Prague</t>
  </si>
  <si>
    <t>Egypt</t>
  </si>
  <si>
    <t>The Egypt-Japan University of  Science and Technology(E-JUST)</t>
  </si>
  <si>
    <t>Finland</t>
  </si>
  <si>
    <t>France</t>
  </si>
  <si>
    <t>The Central National de la Recherche Scientifique (CNRS)</t>
  </si>
  <si>
    <t>Centre de Recherche en Informatique de Lens (CRIL)</t>
  </si>
  <si>
    <t>Claude Bernard University Lyon 1</t>
  </si>
  <si>
    <t>Germany</t>
  </si>
  <si>
    <t>German Research Center for Artificial Intelligence (DFKI)</t>
  </si>
  <si>
    <t>Saarland University</t>
  </si>
  <si>
    <t>Technische Universität Berlin (TUB, TU Berlin)</t>
  </si>
  <si>
    <t>Technische Universität Braunschweig (TU Braunschweig)</t>
  </si>
  <si>
    <t>India</t>
  </si>
  <si>
    <t>Indraprastha Institute of Information Technology, Delhi</t>
  </si>
  <si>
    <t>Ireland</t>
  </si>
  <si>
    <t>Dublin City University</t>
  </si>
  <si>
    <t>Lero - the Irish Software Research Centre（The University of Limerick)</t>
  </si>
  <si>
    <t>Italy</t>
  </si>
  <si>
    <t>Korea</t>
  </si>
  <si>
    <t>Norway</t>
  </si>
  <si>
    <t>Portugal</t>
  </si>
  <si>
    <t>INESC Technology and Science (INESC TEC)</t>
  </si>
  <si>
    <t>University of Minho</t>
  </si>
  <si>
    <t>Saudi Arabia</t>
  </si>
  <si>
    <t>King Abdullah University of Science and Technology (KAUST)</t>
  </si>
  <si>
    <t>Singapore</t>
  </si>
  <si>
    <t>Spain</t>
  </si>
  <si>
    <t>The Universitat Politècnica de Catalunya (UPC)</t>
  </si>
  <si>
    <t>Universidad Politécnica de Madrid (UPM)</t>
  </si>
  <si>
    <t>Universitat Politècnica de València (UPV)</t>
  </si>
  <si>
    <t>Sweden</t>
  </si>
  <si>
    <t>KTH Royal Institute of Technology</t>
  </si>
  <si>
    <t>Swiss</t>
  </si>
  <si>
    <t>University of Zurich (UZH)</t>
  </si>
  <si>
    <t>Taiwan</t>
  </si>
  <si>
    <t>Thailand</t>
  </si>
  <si>
    <t>The Netherlands</t>
  </si>
  <si>
    <t>United Kingdom</t>
  </si>
  <si>
    <t>Alan Turing Institute</t>
  </si>
  <si>
    <t>University of Bath</t>
  </si>
  <si>
    <t>University of Bristol</t>
  </si>
  <si>
    <t>Viet Nam</t>
  </si>
  <si>
    <t>gender</t>
  </si>
  <si>
    <t>status</t>
  </si>
  <si>
    <t>nation</t>
  </si>
  <si>
    <t>male</t>
  </si>
  <si>
    <t>Master</t>
  </si>
  <si>
    <t>Afghanistan</t>
  </si>
  <si>
    <t>female</t>
  </si>
  <si>
    <t>Ph.D</t>
  </si>
  <si>
    <t>Albania</t>
  </si>
  <si>
    <t>Algeria</t>
  </si>
  <si>
    <t>American Samoa</t>
  </si>
  <si>
    <t>Andorra</t>
  </si>
  <si>
    <t>Angola</t>
  </si>
  <si>
    <t>Anguilla</t>
  </si>
  <si>
    <t>Antigua and Barbuda</t>
  </si>
  <si>
    <t>Armenia</t>
  </si>
  <si>
    <t>Aruba</t>
  </si>
  <si>
    <t>Azerbaijan</t>
  </si>
  <si>
    <t>Bahamas</t>
  </si>
  <si>
    <t>Bahrain</t>
  </si>
  <si>
    <t>Bangladesh</t>
  </si>
  <si>
    <t>Barbados</t>
  </si>
  <si>
    <t>Belarus</t>
  </si>
  <si>
    <t>Belize</t>
  </si>
  <si>
    <t>Benin</t>
  </si>
  <si>
    <t>Bermuda</t>
  </si>
  <si>
    <t>Bhutan</t>
  </si>
  <si>
    <t>Bolivia</t>
  </si>
  <si>
    <t>Bosnia and Herzegovina</t>
  </si>
  <si>
    <t>Botswana</t>
  </si>
  <si>
    <t>British Indian Territory</t>
  </si>
  <si>
    <t>British Virgin Islands</t>
  </si>
  <si>
    <t>Brunei</t>
  </si>
  <si>
    <t>Bulgaria</t>
  </si>
  <si>
    <t>Burkina Faso</t>
  </si>
  <si>
    <t>Burundi</t>
  </si>
  <si>
    <t>Cambodia</t>
  </si>
  <si>
    <t>Cameroon</t>
  </si>
  <si>
    <t>Cape Verde</t>
  </si>
  <si>
    <t>Cayman Islands</t>
  </si>
  <si>
    <t>Central African Republic</t>
  </si>
  <si>
    <t>Chad</t>
  </si>
  <si>
    <t>Channel Islands</t>
  </si>
  <si>
    <t>Christmas Island</t>
  </si>
  <si>
    <t>Cocos Islands</t>
  </si>
  <si>
    <t>Colombia</t>
  </si>
  <si>
    <t>Comoros</t>
  </si>
  <si>
    <t>Congo</t>
  </si>
  <si>
    <t>Cook Islands</t>
  </si>
  <si>
    <t>Costa Rica</t>
  </si>
  <si>
    <t xml:space="preserve">Cote d'Ivoire </t>
  </si>
  <si>
    <t>Croatia</t>
  </si>
  <si>
    <t>Cuba</t>
  </si>
  <si>
    <t>Cyprus</t>
  </si>
  <si>
    <t>Czech Republic</t>
  </si>
  <si>
    <t>Democratic Republic of the Congo</t>
  </si>
  <si>
    <t>Denmark</t>
  </si>
  <si>
    <t>Djibouti</t>
  </si>
  <si>
    <t>Dominica</t>
  </si>
  <si>
    <t>Dominican Republic</t>
  </si>
  <si>
    <t>Ecuador</t>
  </si>
  <si>
    <t>El Salvador</t>
  </si>
  <si>
    <t>Equatorial Guinea</t>
  </si>
  <si>
    <t>Eritrea</t>
  </si>
  <si>
    <t>Estonia</t>
  </si>
  <si>
    <t>Ethiopia</t>
  </si>
  <si>
    <t>Faeroe Islands</t>
  </si>
  <si>
    <t>Falkland Islands</t>
  </si>
  <si>
    <t>Federated States of Micronesia</t>
  </si>
  <si>
    <t>Fiji</t>
  </si>
  <si>
    <t>French Guiana</t>
  </si>
  <si>
    <t>French Polynesia</t>
  </si>
  <si>
    <t>Gabon</t>
  </si>
  <si>
    <t>Gambia</t>
  </si>
  <si>
    <t>Georgia</t>
  </si>
  <si>
    <t>Ghana</t>
  </si>
  <si>
    <t>Gibraltar</t>
  </si>
  <si>
    <t>Greece</t>
  </si>
  <si>
    <t>Greenland</t>
  </si>
  <si>
    <t>Grenada</t>
  </si>
  <si>
    <t>Guadeloupe Martinique</t>
  </si>
  <si>
    <t>Guam</t>
  </si>
  <si>
    <t>Guatemala</t>
  </si>
  <si>
    <t>Guinea</t>
  </si>
  <si>
    <t>Guinea-Bissau</t>
  </si>
  <si>
    <t>Guyana</t>
  </si>
  <si>
    <t>Haiti</t>
  </si>
  <si>
    <t>Honduras</t>
  </si>
  <si>
    <t xml:space="preserve">Hong Kong </t>
  </si>
  <si>
    <t>Hungary</t>
  </si>
  <si>
    <t>Iceland</t>
  </si>
  <si>
    <t>Indonesia</t>
  </si>
  <si>
    <t>Iran</t>
  </si>
  <si>
    <t>Iraq</t>
  </si>
  <si>
    <t>Isle of Man</t>
  </si>
  <si>
    <t>Israel</t>
  </si>
  <si>
    <t>Jamaica</t>
  </si>
  <si>
    <t>Japan</t>
  </si>
  <si>
    <t>Johnston Island</t>
  </si>
  <si>
    <t>Jordan</t>
  </si>
  <si>
    <t>Kashmir</t>
  </si>
  <si>
    <t>Kazakhstan</t>
  </si>
  <si>
    <t>Kenya</t>
  </si>
  <si>
    <t>Kiribati</t>
  </si>
  <si>
    <t>Kuwait</t>
  </si>
  <si>
    <t>Kyrgyz</t>
  </si>
  <si>
    <t>Lao People's Democratic Republic</t>
  </si>
  <si>
    <t>Latvia</t>
  </si>
  <si>
    <t>Lebanon</t>
  </si>
  <si>
    <t>Lesotho</t>
  </si>
  <si>
    <t>Liberia</t>
  </si>
  <si>
    <t>Libya</t>
  </si>
  <si>
    <t>Liechtenstein</t>
  </si>
  <si>
    <t>Lithuania</t>
  </si>
  <si>
    <t>Luxembourg</t>
  </si>
  <si>
    <t xml:space="preserve">Macau </t>
  </si>
  <si>
    <t>Madagascar</t>
  </si>
  <si>
    <t>Malawi</t>
  </si>
  <si>
    <t>Malaysia</t>
  </si>
  <si>
    <t>Maldives</t>
  </si>
  <si>
    <t>Mali</t>
  </si>
  <si>
    <t>Malta</t>
  </si>
  <si>
    <t>Marshall Islands</t>
  </si>
  <si>
    <t>Martinique</t>
  </si>
  <si>
    <t>Mauritania</t>
  </si>
  <si>
    <t>Mauritius</t>
  </si>
  <si>
    <t>Mayotte</t>
  </si>
  <si>
    <t>Mexico</t>
  </si>
  <si>
    <t>Midway Islands</t>
  </si>
  <si>
    <t>Moldova</t>
  </si>
  <si>
    <t>Monaco</t>
  </si>
  <si>
    <t>Mongolia</t>
  </si>
  <si>
    <t>Montenegro</t>
  </si>
  <si>
    <t>Montserrat</t>
  </si>
  <si>
    <t>Morocco</t>
  </si>
  <si>
    <t>Mozambique</t>
  </si>
  <si>
    <t>Myanmar</t>
  </si>
  <si>
    <t>Namibia</t>
  </si>
  <si>
    <t>Nauru</t>
  </si>
  <si>
    <t>Nepal</t>
  </si>
  <si>
    <t>Netherlands Antilles</t>
  </si>
  <si>
    <t>New Caledonia</t>
  </si>
  <si>
    <t xml:space="preserve">New Zealand </t>
  </si>
  <si>
    <t>Nicaragua</t>
  </si>
  <si>
    <t>Niger</t>
  </si>
  <si>
    <t>Nigeria</t>
  </si>
  <si>
    <t>Niue</t>
  </si>
  <si>
    <t>Norfolk Island</t>
  </si>
  <si>
    <t>North  Korea</t>
  </si>
  <si>
    <t>Northern Mariana Islands</t>
  </si>
  <si>
    <t>Oman</t>
  </si>
  <si>
    <t>Pakistan</t>
  </si>
  <si>
    <t>Palau</t>
  </si>
  <si>
    <t>Panama</t>
  </si>
  <si>
    <t>Papua New Guinea</t>
  </si>
  <si>
    <t>Paraguay</t>
  </si>
  <si>
    <t>Peru</t>
  </si>
  <si>
    <t>Philippines</t>
  </si>
  <si>
    <t xml:space="preserve">Pitcairn </t>
  </si>
  <si>
    <t>Poland</t>
  </si>
  <si>
    <t>Puerto Rico</t>
  </si>
  <si>
    <t>Qatar</t>
  </si>
  <si>
    <t>Reunion</t>
  </si>
  <si>
    <t>Romania</t>
  </si>
  <si>
    <t>Russia</t>
  </si>
  <si>
    <t>Rwanda</t>
  </si>
  <si>
    <t>Saint Kitts and Nevis</t>
  </si>
  <si>
    <t>Saint Lucia</t>
  </si>
  <si>
    <t>Saint Vincent and the Grenadines</t>
  </si>
  <si>
    <t>Samoa</t>
  </si>
  <si>
    <t>San Marino</t>
  </si>
  <si>
    <t>Sao Tome and Principe</t>
  </si>
  <si>
    <t>Senegal</t>
  </si>
  <si>
    <t>Serbia</t>
  </si>
  <si>
    <t>Seychelles</t>
  </si>
  <si>
    <t>Sierra Leone</t>
  </si>
  <si>
    <t>Slovakia</t>
  </si>
  <si>
    <t>Slovenia</t>
  </si>
  <si>
    <t>Solomon Islands</t>
  </si>
  <si>
    <t>Somalia</t>
  </si>
  <si>
    <t>South Africa</t>
  </si>
  <si>
    <t>South Korea</t>
  </si>
  <si>
    <t>Sri Lanka</t>
  </si>
  <si>
    <t>St. Helena ex. dep.</t>
  </si>
  <si>
    <t>St. Pierre et Miquelon</t>
  </si>
  <si>
    <t>Sudan</t>
  </si>
  <si>
    <t>Suriname</t>
  </si>
  <si>
    <t>Svalbard</t>
  </si>
  <si>
    <t>Swaziland</t>
  </si>
  <si>
    <t>Syria</t>
  </si>
  <si>
    <t>Tajikistan</t>
  </si>
  <si>
    <t>Tanzania</t>
  </si>
  <si>
    <t>The Democratic Republic of Timor-Leste</t>
  </si>
  <si>
    <t>The Former Yugoslav Republic of Macedonia</t>
  </si>
  <si>
    <t>The West Bank and Gaza Strip</t>
  </si>
  <si>
    <t>Togo</t>
  </si>
  <si>
    <t xml:space="preserve">Tokelau </t>
  </si>
  <si>
    <t>Tonga</t>
  </si>
  <si>
    <t>Trinidad and Tobago</t>
  </si>
  <si>
    <t>Tunisia</t>
  </si>
  <si>
    <t>Turkey</t>
  </si>
  <si>
    <t>Turkmenistan</t>
  </si>
  <si>
    <t>Turks and Caicos Islands</t>
  </si>
  <si>
    <t>Tuvalu</t>
  </si>
  <si>
    <t>Uganda</t>
  </si>
  <si>
    <t>Ukraine</t>
  </si>
  <si>
    <t xml:space="preserve">United Arab Emirates </t>
  </si>
  <si>
    <t xml:space="preserve">United Kingdom </t>
  </si>
  <si>
    <t xml:space="preserve">United States of America </t>
  </si>
  <si>
    <t>Uruguay</t>
  </si>
  <si>
    <t>Uzbekistan</t>
  </si>
  <si>
    <t>Vanuatu</t>
  </si>
  <si>
    <t>Vatican City State</t>
  </si>
  <si>
    <t>Venezuela</t>
  </si>
  <si>
    <t>Virgin</t>
  </si>
  <si>
    <t>Wake Island</t>
  </si>
  <si>
    <t>Wallis and Futuna Islands</t>
  </si>
  <si>
    <t>Western Sahara</t>
  </si>
  <si>
    <t>Yemen</t>
  </si>
  <si>
    <t>Zambia</t>
  </si>
  <si>
    <t>Zimbabwe</t>
  </si>
  <si>
    <t>Research area</t>
  </si>
  <si>
    <t>Title of the research</t>
  </si>
  <si>
    <t>Website</t>
  </si>
  <si>
    <t>Name of supervisor</t>
  </si>
  <si>
    <t>Title of the supervisor</t>
  </si>
  <si>
    <t>Requirements for applicants: Master's / Ph.D. Student</t>
  </si>
  <si>
    <t>Total number of acceptance per supervisor</t>
  </si>
  <si>
    <t>Duration : 2-6months (less than 180days)</t>
  </si>
  <si>
    <t>Comments</t>
  </si>
  <si>
    <t>Professor</t>
  </si>
  <si>
    <t>Ph.D.</t>
  </si>
  <si>
    <t>Machine learning</t>
  </si>
  <si>
    <t>https://mahito.nii.ac.jp</t>
  </si>
  <si>
    <t>Mahito Sugiyama</t>
  </si>
  <si>
    <t>Associate Professor</t>
  </si>
  <si>
    <t>P01201</t>
  </si>
  <si>
    <t>Hideaki Takeda</t>
  </si>
  <si>
    <t>Artificial Intelligence</t>
  </si>
  <si>
    <t>http://www-kasm.nii.ac.jp/~takeda</t>
  </si>
  <si>
    <t>P01301</t>
  </si>
  <si>
    <t>software verification</t>
  </si>
  <si>
    <t>separation logic</t>
  </si>
  <si>
    <t>http://research.nii.ac.jp/~tatsuta/index-e.html</t>
  </si>
  <si>
    <t>Makoto Tatsuta</t>
  </si>
  <si>
    <t>P02001</t>
  </si>
  <si>
    <t>Yuichi Yoshida</t>
  </si>
  <si>
    <t>P02002</t>
  </si>
  <si>
    <t>P02003</t>
  </si>
  <si>
    <t>Theoretical Computer Science</t>
  </si>
  <si>
    <t>P02101</t>
  </si>
  <si>
    <t>Computational Complexity Theory</t>
  </si>
  <si>
    <t>Meta-complexity, average-case complexity, pseudorandomness, and the Minimum Circuit Size Problem</t>
  </si>
  <si>
    <t>Shuichi Hirahara</t>
  </si>
  <si>
    <t>P03401</t>
  </si>
  <si>
    <t>Robotics</t>
  </si>
  <si>
    <t>Taisuke Kobayashi</t>
  </si>
  <si>
    <t>Assistant Professor</t>
  </si>
  <si>
    <t>P03501</t>
  </si>
  <si>
    <t>Quantum information</t>
  </si>
  <si>
    <t>Akihito Soeda</t>
  </si>
  <si>
    <t>Fuyuki Ishikawa</t>
  </si>
  <si>
    <t>A00302</t>
  </si>
  <si>
    <t>A00601</t>
  </si>
  <si>
    <t>Energy-efficient edge AI-based wireless networks design for Beyond 5G</t>
  </si>
  <si>
    <t>Megumi Kaneko</t>
  </si>
  <si>
    <t>A00602</t>
  </si>
  <si>
    <t>A00603</t>
  </si>
  <si>
    <t>A00801</t>
  </si>
  <si>
    <t>Yusheng Ji</t>
  </si>
  <si>
    <t>A00802</t>
  </si>
  <si>
    <t>Networking</t>
  </si>
  <si>
    <t>AI/ML for networking</t>
  </si>
  <si>
    <t>A01201</t>
  </si>
  <si>
    <t>Advanced Type Systems for Computational Effects</t>
  </si>
  <si>
    <t>Taro Sekiyama</t>
  </si>
  <si>
    <t>A01202</t>
  </si>
  <si>
    <t>A01203</t>
  </si>
  <si>
    <t>Type-Based Temporal Verification and Its Automation</t>
  </si>
  <si>
    <t>A01701</t>
  </si>
  <si>
    <t>Categorical Foundation of Model Checking</t>
  </si>
  <si>
    <t>https://group-mmm.org/~ichiro/</t>
  </si>
  <si>
    <t>Ichiro Hasuo</t>
  </si>
  <si>
    <t>A01702</t>
  </si>
  <si>
    <t>Logical guidance in optimization metaheuristics</t>
  </si>
  <si>
    <t>A01703</t>
  </si>
  <si>
    <t>Logical safety for automated driving</t>
  </si>
  <si>
    <t>A01801</t>
  </si>
  <si>
    <t>Computer network</t>
  </si>
  <si>
    <t>http://www.flab.nii.ac.jp/internship</t>
  </si>
  <si>
    <t>Kensuke Fukuda</t>
  </si>
  <si>
    <t>A01802</t>
  </si>
  <si>
    <t>A01803</t>
  </si>
  <si>
    <t>Network security measurement and analysis</t>
  </si>
  <si>
    <t>K00101</t>
  </si>
  <si>
    <t>http://www-al.nii.ac.jp</t>
  </si>
  <si>
    <t>Akiko Aizawa</t>
  </si>
  <si>
    <t>K00102</t>
  </si>
  <si>
    <t>Deep analysis of scientific papers</t>
  </si>
  <si>
    <t>K00401</t>
  </si>
  <si>
    <t>Frederic ANDRES</t>
  </si>
  <si>
    <t>Collaboration with ISO standardisation SC36 experts</t>
  </si>
  <si>
    <t>K00402</t>
  </si>
  <si>
    <t>K00403</t>
  </si>
  <si>
    <t>K00404</t>
  </si>
  <si>
    <t>K00405</t>
  </si>
  <si>
    <t>K00501</t>
  </si>
  <si>
    <t>Satoshi Ikehata</t>
  </si>
  <si>
    <t>K01001</t>
  </si>
  <si>
    <t>Digital Humanities</t>
  </si>
  <si>
    <t>Asanobu Kitamoto</t>
  </si>
  <si>
    <t>K01002</t>
  </si>
  <si>
    <t>Earth Environmental Informatics</t>
  </si>
  <si>
    <t>K01003</t>
  </si>
  <si>
    <t>Crisis Informatics</t>
  </si>
  <si>
    <t>Big data analytics (esp. image processing, natural language processing, and machine learning) for natural disasters and crisis</t>
  </si>
  <si>
    <t>K01004</t>
  </si>
  <si>
    <t>Open Science</t>
  </si>
  <si>
    <t>K01401</t>
  </si>
  <si>
    <t>Content-Based Image and Video Analysis</t>
  </si>
  <si>
    <t>http://www.satoh-lab.nii.ac.jp/</t>
  </si>
  <si>
    <t>Shin'ichi Satoh</t>
  </si>
  <si>
    <t>K01402</t>
  </si>
  <si>
    <t>K01601</t>
  </si>
  <si>
    <t>computer vision</t>
  </si>
  <si>
    <t>http://www.dgcv.nii.ac.jp</t>
  </si>
  <si>
    <t>Akihiro Sugimoto</t>
  </si>
  <si>
    <t>K01602</t>
  </si>
  <si>
    <t>digital geometry</t>
  </si>
  <si>
    <t>Rigorous background on mathematics as well as computer vision is required.  In particular, strong knowledge on linear algebra, graph theory, and number theory is important requirements.  Programming skills on image processing or computer vision are also required.  Potential applicants should send your CV and research interests/proposals directly to Prof. Sugimoto before your application.</t>
  </si>
  <si>
    <t>K01701</t>
  </si>
  <si>
    <t>Data Mining</t>
  </si>
  <si>
    <t>Atsuhiro Takasu</t>
  </si>
  <si>
    <t>K01702</t>
  </si>
  <si>
    <t>K01703</t>
  </si>
  <si>
    <t>Sequence Data Mining</t>
  </si>
  <si>
    <t>K02001</t>
  </si>
  <si>
    <t>Helmut PRENDINGER</t>
  </si>
  <si>
    <t>K02002</t>
  </si>
  <si>
    <t>K02003</t>
  </si>
  <si>
    <t>K02301</t>
  </si>
  <si>
    <t>Speech processing</t>
  </si>
  <si>
    <t>Junichi Yamagishi</t>
  </si>
  <si>
    <t>K02302</t>
  </si>
  <si>
    <t>K02303</t>
  </si>
  <si>
    <t>K02304</t>
  </si>
  <si>
    <t>K02305</t>
  </si>
  <si>
    <t>K02306</t>
  </si>
  <si>
    <t>J00301</t>
  </si>
  <si>
    <t>Isao Echizen</t>
  </si>
  <si>
    <t>J00302</t>
  </si>
  <si>
    <t>J00303</t>
  </si>
  <si>
    <t>・・・</t>
    <phoneticPr fontId="39"/>
  </si>
  <si>
    <t>Institut de Recherche en Informatique et Systemes Aleatoires (IRISA)</t>
  </si>
  <si>
    <t>Either</t>
  </si>
  <si>
    <t>Geometric analysis of machine learning models</t>
  </si>
  <si>
    <t>P01102</t>
  </si>
  <si>
    <t>Geometric analysis of T-PRISM, a logic programming language based on tensor embedding for statistical modeling</t>
  </si>
  <si>
    <t>Sensitivity Analysis/Lipschitz Continuous Algorithms</t>
  </si>
  <si>
    <t>Spectral Graph Theory for Directed Graphs and Hypergraphs</t>
  </si>
  <si>
    <t>P02004</t>
  </si>
  <si>
    <t>Sublinear-time Algorithms</t>
  </si>
  <si>
    <t>It is desirable that applicants have a conference publication in complexity theory.</t>
  </si>
  <si>
    <t>Required programming skills: Matlab, Python._x000D_
Basic knowledge in wireless/digital communications and signal processing is required.</t>
  </si>
  <si>
    <t>Data Science</t>
  </si>
  <si>
    <t>Education and privacy</t>
  </si>
  <si>
    <t>Molecular biology</t>
  </si>
  <si>
    <t>cooperation with the  Japanese National Institute of Health Sciences (NIHS) .</t>
  </si>
  <si>
    <t>Cooperation with IRISA Lab (France)</t>
  </si>
  <si>
    <t>Big data analytics (esp. image processing, remote sensing, and machine learning) for solving environmental and societal problems</t>
  </si>
  <si>
    <t>Research on a new trend in science, such as open data, data citation, citizen science, and open innovation</t>
  </si>
  <si>
    <t>K01301</t>
  </si>
  <si>
    <t>Computer Vision and Computer Graphics</t>
  </si>
  <si>
    <t>Imari Sato</t>
  </si>
  <si>
    <t>K01302</t>
  </si>
  <si>
    <t>Computer Vision and Application</t>
  </si>
  <si>
    <t>(1) Discretization model of geometric shape,  (2) Discrete shape fitting to noisy integer points,(3) Any proposed topic related with digital geometry.</t>
  </si>
  <si>
    <t>Recommender System</t>
  </si>
  <si>
    <t>https://www.tlab.nii.ac.jp/</t>
  </si>
  <si>
    <t>K03501</t>
  </si>
  <si>
    <t>https://www.ap.nii.ac.jp/</t>
  </si>
  <si>
    <t>Shoichi Koyama</t>
  </si>
  <si>
    <t>K03502</t>
  </si>
  <si>
    <t>Knowledge of deep learning,  signal processing, and acoustics is required. Programming skills in Python are also required. _x000D_
Reference: Ito, et al. IWAENC 2022.</t>
  </si>
  <si>
    <t>Ontological Rule-based Generative AI with Large Language Models (LLMs) for  personal information privacy assessment</t>
  </si>
  <si>
    <t>Monash University</t>
  </si>
  <si>
    <t xml:space="preserve">i. Higher Education </t>
    <phoneticPr fontId="39"/>
  </si>
  <si>
    <t>ii. Computer Skills</t>
    <phoneticPr fontId="39"/>
  </si>
  <si>
    <t xml:space="preserve">iii. English Language Proficiency: </t>
    <phoneticPr fontId="39"/>
  </si>
  <si>
    <t>Universitá della Svizzera Italiana (USI)</t>
    <phoneticPr fontId="39"/>
  </si>
  <si>
    <t>Family</t>
    <phoneticPr fontId="39"/>
  </si>
  <si>
    <t>First</t>
    <phoneticPr fontId="39"/>
  </si>
  <si>
    <t>Gender</t>
    <phoneticPr fontId="39"/>
  </si>
  <si>
    <t>MOU_Country</t>
    <phoneticPr fontId="39"/>
  </si>
  <si>
    <t>MOU_Name</t>
    <phoneticPr fontId="39"/>
  </si>
  <si>
    <t>Nationality</t>
    <phoneticPr fontId="39"/>
  </si>
  <si>
    <t>Email</t>
    <phoneticPr fontId="39"/>
  </si>
  <si>
    <t>Title</t>
    <phoneticPr fontId="39"/>
  </si>
  <si>
    <t>Dept</t>
    <phoneticPr fontId="39"/>
  </si>
  <si>
    <t>Supervisor</t>
    <phoneticPr fontId="39"/>
  </si>
  <si>
    <t>Applicant</t>
    <phoneticPr fontId="39"/>
  </si>
  <si>
    <t>Call</t>
    <phoneticPr fontId="39"/>
  </si>
  <si>
    <t>Topic</t>
    <phoneticPr fontId="39"/>
  </si>
  <si>
    <t>Duration</t>
    <phoneticPr fontId="39"/>
  </si>
  <si>
    <t>Date of Birth</t>
    <phoneticPr fontId="39"/>
  </si>
  <si>
    <t>Generative AI for Trustworthy Software Engineering</t>
  </si>
  <si>
    <t>https://research.nii.ac.jp/~f-ishikawa/en/call.html</t>
  </si>
  <si>
    <t>Integrated terrestrial and spatial wireless communications for 6G</t>
  </si>
  <si>
    <t>Program Verification for Concurrency, Parallelism, and Distributed Computing</t>
  </si>
  <si>
    <t>Concurrency, parallelism, and distributed computing are techniques to distribute the computation over multiple processes or agents that interact with each other. They are fundamental to process big data or a large number of queries, but, on the other hand, they also make the systems complex, which hinders understanding and reasoning about the systems. The aim of this topic is to study a fundamental computational model of concurrent, parallel, or distributed systems and to develop verification techniques based on it. This is at an early stage of research, but there are a number of open questions worth exploring.</t>
  </si>
  <si>
    <t>Fixed-point specifications (such as in LTL and modal \mu-calculus) have been conventionally studied in terms of finitary and combinatory structures (automata, games, etc.). These observations are recently being transferred to more abstract settings, opening up algorithms and proof methods for new application domains (esp. probabilistic, metric, etc.). There are a number of research questions waiting to be answered, both theoretical and algorithmic. _x000D_
_x000D_
References (you'll work on one line): _x000D_
- Fibrational line: [Komorida, Katsumata, Hu, Klin, Hasuo, LICS’19], [Komorida, Katsumata, Kupke, Rot, Hasuo, LICS'21], [Kori, Hasuo, Katsumata, CONCUR'21]_x000D_
- PDR line: [Kori+, CAV’22], [Kori+, CAV'23]_x000D_
- compositionality line: [Watanabe+, CAV'23] _x000D_
_x000D_
##  Desired: familiarity with mathematical and abstract reasoning used in logic, lattice theory and (possibly) category theory_x000D_
_x000D_
##  Interested? Please first consult https://group-mmm.org/eratommsd/internship-students/ (don't write an email to me)</t>
  </si>
  <si>
    <t>Many real-world optimization problems have inherent logical and discrete structures, but many optimization metaheuristics (stochastic optimization, hill-climbing, evolutionary computation, etc.) do not make explicit use of such structures. We have used hierarchical optimization frameworks where the upper logical layer guides the lower metaheuristics layer for efficiency and explainability. The goal is to push the idea further in other applications and theoretical foundations._x000D_
_x000D_
References: [Zhang, Hasuo, Arcaini, CAV'19], [Zhang, Ernst, Sedwards, Arcaini, Hasuo, EMSOFT'18]_x000D_
_x000D_
Desired: familiarity with, or eagerness to learn, 1) formal logic, 2) optimization metaheuristics, 3) statistical machine learning_x000D_
_x000D_
Interested? Please first consult https://group-mmm.org/eratommsd/internship-students/ (don't write an email to me)</t>
  </si>
  <si>
    <t>Responsibility-sensitive safety (RSS) is a recently proposed methodology for devising mathematically-guaranteed safety rules for automated driving. The candidate will work on its logical foundations and its application to various driving scenarios. The work is much like interactive theorem proving, but with unique theoretical challenges (e.g. continuous dynamics) and a hot application (automated driving)._x000D_
_x000D_
References: [Hasuo, Eberhart, Haydon, et al., IEEE Trans. Intelligent Vehicles, ‘23 (available at arXiv)] [Shalev-Shwartz, Shammah, Shashua, arXiv'17]  _x000D_
_x000D_
Desired: familiarity with formal logic and interactive theorem proving, passion for bringing theory to practice_x000D_
_x000D_
Interested? Please first consult https://group-mmm.org/eratommsd/internship-students/ (don't write an email to me)</t>
  </si>
  <si>
    <t>Natural language processing</t>
  </si>
  <si>
    <t>Natural language understanding</t>
  </si>
  <si>
    <t>K00103</t>
  </si>
  <si>
    <t>Domain adaptation of large-scale language models</t>
  </si>
  <si>
    <t>Quantitative Enhancement of Drug Discovery: Advancing QED and logP Prediction through Molecular Scoring Function Optimization</t>
  </si>
  <si>
    <t>Precision Pharmacotherapy: Personalized Drug Customization through Multi-Omics Integration and Machine Learning</t>
  </si>
  <si>
    <t>OntoAI learning annotation service</t>
  </si>
  <si>
    <t>K00406</t>
  </si>
  <si>
    <t>OntoAI cooking recipe classification service</t>
  </si>
  <si>
    <t>Cooperation with CRWB project</t>
  </si>
  <si>
    <t>Machine learning for image processing (esp. character recognition), geographic information, linked data, metadata management, and data infrastructure for cultural big data</t>
  </si>
  <si>
    <t>http://research.nii.ac.jp/~imarik/       http://research.nii.ac.jp/pbv/</t>
  </si>
  <si>
    <t>A basic knowledge of Image Analysis and/or Machine learning, and  good programming skills are required</t>
  </si>
  <si>
    <t>General image analysis topics, e.g., image semantic analysis, semantic segmentation, classification, image captioning, image retrieval, and so on.  Landmark image retrieval can be considered, e.g., Google Landmark Image Retrieval https://www.kaggle.com/competitions/landmark-retrieval-2021</t>
  </si>
  <si>
    <t>One of the following topics (but not limited to):(1) 3D vision, (2) Human activity recognition,  (3) Vision and language, (4) Object detection and segmentation from video using deep learning, (5) Image/video generation using deep learning.</t>
  </si>
  <si>
    <t>Longer duration is better._x000D_
Rigorous background on mathematics is required.  Strong programming skills on image processing and computer vision are also required.  In the case of Master course students, highly motivated students who can stay for 6 months are preferable.  Students who are willing to pursuit ph.D at NII are preferable as well.  Potential applicants should send your CV and research interests/proposals directly to Prof. Sugimoto before your application.</t>
  </si>
  <si>
    <t>Natural Language Processing</t>
  </si>
  <si>
    <t>Audio Processing</t>
  </si>
  <si>
    <t>Knowledge of adaptive signal processing and acoustics is required. Programming skills in Python are also required. _x000D_
Reference: Koyama, et al. IEEE TASLP 2021.</t>
  </si>
  <si>
    <t>K03503</t>
  </si>
  <si>
    <t>Legendre decomposition (information geometric tensor decomposition; NeurIPS2018): https://arxiv.org/abs/1802.04502_x000D_
Many-body approximation for tensors (NeurIPS2023): https://openreview.net/forum?id=5yedZXV7wt</t>
  </si>
  <si>
    <t>Legendre decomposition (information geometric tensor decomposition; NeurIPS2018): https://arxiv.org/abs/1802.04502_x000D_
T-PRISM: https://github.com/prismplp/prism</t>
  </si>
  <si>
    <t>P01103</t>
  </si>
  <si>
    <t>Machine learning/Data mining</t>
  </si>
  <si>
    <t>Machine learning for graphs</t>
  </si>
  <si>
    <t>Molecular Graph Generation by Decomposition and Reassembling: https://doi.org/10.1021/acsomega.3c01078</t>
  </si>
  <si>
    <t>Knowledge Graph Applications</t>
  </si>
  <si>
    <t>P01202</t>
  </si>
  <si>
    <t>Building and Applications for Academic Knowledge Graph</t>
  </si>
  <si>
    <t>https://openreview.net/forum?id=VM7u8ecLrZVhttps://openreview.net/forum?id=boik01yhssB</t>
  </si>
  <si>
    <t>https://arxiv.org/abs/2106.02353https://arxiv.org/abs/2201.07289</t>
  </si>
  <si>
    <t>https://arxiv.org/abs/2204.08404https://arxiv.org/abs/2210.12601</t>
  </si>
  <si>
    <t>https://eccc.weizmann.ac.il/report/2022/119/https://eccc.weizmann.ac.il/report/2021/058/</t>
  </si>
  <si>
    <t>P02701</t>
  </si>
  <si>
    <t>Algorithmic game theory / Combinatorial optimization</t>
  </si>
  <si>
    <t>Algorithmic studies on information design, correlated equilibria, and online learning</t>
  </si>
  <si>
    <t>https://fujiik.github.io/</t>
  </si>
  <si>
    <t>Kaito Fujii</t>
  </si>
  <si>
    <t>P03601</t>
  </si>
  <si>
    <t>https://sshigaki.jimdofree.com/research/</t>
  </si>
  <si>
    <t>Shunsuke Shigaki</t>
  </si>
  <si>
    <t>A00301</t>
  </si>
  <si>
    <t>K02307</t>
  </si>
  <si>
    <t>K02308</t>
  </si>
  <si>
    <t>Real-world robot learning</t>
  </si>
  <si>
    <t>Robotics olfaction, Mechatronics, System control engineering, Computational Neuroscience, Ethology</t>
  </si>
  <si>
    <t>Modeling and Robot Implementation of Insect Locomotion Control Using Computational Neuroscience</t>
  </si>
  <si>
    <t>P03701</t>
  </si>
  <si>
    <t>Counting Small Patterns in Graphs</t>
  </si>
  <si>
    <t>See e.g. https://arxiv.org/abs/2004.06595 or https://arxiv.org/abs/2311.08988</t>
  </si>
  <si>
    <t>Philip Wellnitz</t>
  </si>
  <si>
    <t>P03702</t>
  </si>
  <si>
    <t>Fine-Grained Complexity Theory</t>
  </si>
  <si>
    <t>See e.g. https://arxiv.org/abs/2305.06659 or https://arxiv.org/abs/2010.09096</t>
  </si>
  <si>
    <t>P03703</t>
  </si>
  <si>
    <t>Theoretical Computer Science/Algorithm Engineering</t>
  </si>
  <si>
    <t>Fast Approximate String Matching in Practice</t>
  </si>
  <si>
    <t>The ultimate goal would be to implement (parts of) https://arxiv.org/abs/2004.08350, especially in the fully-compressed setting for Hamming distance. Efficient implementations might require theoretical results as well. Profound knowledge in C++ or Rust is preferred.</t>
  </si>
  <si>
    <t>Software Engineering,  Formal Methods, Testing, Generative AI</t>
  </si>
  <si>
    <t>Software Engineering, Testing, Fault Localization, Deep Learning, Generative AI</t>
  </si>
  <si>
    <t>Testing and Trust Exploration for AI Systems</t>
  </si>
  <si>
    <t>https://klab.nii.ac.jp/</t>
  </si>
  <si>
    <t>A01204</t>
  </si>
  <si>
    <t>Security Verification</t>
  </si>
  <si>
    <t>Modular Security Verification for System-level Code</t>
  </si>
  <si>
    <t>Security verification is a crucial research theme to guarantee the absence of vulnerability in software systems or protocols. The aim of this topic is at building a theoretical or practical framework for (symbolic) security verification that targets a system-level code (e.g., the code in programming languages such as C/C++, Rust, Java, OCaml, and Haskell) and is modular, that is, can divide a verification problem of an entire system into the verification problems of its subcomponents. One of the goals of this topic is to build a new theory for security verification, rather than to use the off-the-shelf security verifiers. Therefore, the applicants are encouraged to be familiar with the theory of security verification, program verification, or programming languages (especially, type theory for modularity)._x000D_
_x000D_
Reference_x000D_
- Lélio Brun, Ichiro Hasuo, Yasushi Ono, Taro Sekiyama. Automated Security Analysis for Real-World IoT Devices. HASP@MICRO'23.</t>
  </si>
  <si>
    <t xml:space="preserve">Computational Photography: Deep learning, Image-based rendering, Image processing, Color analysis, Spectral imaging </t>
  </si>
  <si>
    <t xml:space="preserve">3D medical image analysis, Deep learning,  Image processing, Color analysis, Spectral imaging </t>
  </si>
  <si>
    <t>Tabular Data Recognition and Analysis</t>
  </si>
  <si>
    <t>Generative AI</t>
  </si>
  <si>
    <t>LLMs and LMMs for Stock/Crypto Market Prediction</t>
  </si>
  <si>
    <t>Time Series Foundation Models for Stock/Crypto Market Prediction</t>
  </si>
  <si>
    <t>Market Design for Advanced Air Mobility (drones and "flying cars")</t>
  </si>
  <si>
    <t>K02101</t>
  </si>
  <si>
    <t>Image Processing</t>
  </si>
  <si>
    <t>Sign language recognition/translation</t>
  </si>
  <si>
    <t>Mayumi Bono</t>
  </si>
  <si>
    <t>K02102</t>
  </si>
  <si>
    <t>K02103</t>
  </si>
  <si>
    <t>Physics-informed machine learning for spatial audio processing</t>
  </si>
  <si>
    <t>Spatial active noise cancelling</t>
  </si>
  <si>
    <t>College of Enginnering, University of Washington, Seattle</t>
  </si>
  <si>
    <t>University of Southern California, Viterbi School of Engineering</t>
  </si>
  <si>
    <t>Indiana University, School of Informatics, Computing, and Engineering</t>
  </si>
  <si>
    <t>Language Technology Institute (LTI), Carnegie Mellon University</t>
  </si>
  <si>
    <t>The Faculty of Exact and Natural Sciences of Buenos Aires University</t>
  </si>
  <si>
    <t>The Faculty of Engineering and Information Technologies, The University of Sydney</t>
  </si>
  <si>
    <t>School of Computing &amp; Information Systems, Melbourne School of Engineering, The University of Melbourne</t>
  </si>
  <si>
    <t>School of Computer Science, McGill University</t>
    <phoneticPr fontId="39"/>
  </si>
  <si>
    <t>Faculty of Mathematics, University of Waterloo</t>
    <phoneticPr fontId="39"/>
  </si>
  <si>
    <t>School of Computer Science, Peking University</t>
  </si>
  <si>
    <t>Aalto University, School of Electrical Engineering and School of Science</t>
    <phoneticPr fontId="39"/>
  </si>
  <si>
    <t>Grenoble INP</t>
  </si>
  <si>
    <t>Université Grenoble Alpes (Université Joseph Fourier-Grenoble 1)</t>
  </si>
  <si>
    <t>Laboratoire d'Informatique de Paris 6, Sorbonne Université (l'université Pierre et Marie Curie)</t>
  </si>
  <si>
    <t>Institut National Polytechnique Toulouse (INP-ENSEEIHT)</t>
  </si>
  <si>
    <t>Université Toulouse III - Paul Sabatier, Institut de Recherche en Informatique de Toulouse (IRIT)</t>
  </si>
  <si>
    <t>Université Paris Saclay, Graduate School of Computer Science (Université Paris Sud)</t>
  </si>
  <si>
    <t>Université Côte d'Azur (University of Nice Sophia Antipolis)</t>
  </si>
  <si>
    <t>Clermont Auvergne INP, School of Engineering ISIMA, LIMOS Laboratory (The Blaise Pascal University of Clermont-Ferrand)</t>
  </si>
  <si>
    <t>the Nantes University, Laboratory of Digital Sciences of Nantes (LS2N)</t>
  </si>
  <si>
    <t>Institut National des Sciences Appliquées de Lyon - INSA Lyon</t>
  </si>
  <si>
    <t>EURECOM</t>
  </si>
  <si>
    <t>Faculty of Applied Computer Science, University of Augsburg</t>
  </si>
  <si>
    <t>The University of Freiburg, the Faculty of Applied Sciences</t>
  </si>
  <si>
    <t>The RWTH Aachen University, Faculty of Mathmatics, Computer Science and Natural Sciences</t>
  </si>
  <si>
    <t>The German Academic Exchange Service (DAAD)</t>
  </si>
  <si>
    <t>Department of Computer and Information Science, University of Konstanz</t>
  </si>
  <si>
    <t>Technical University of Munich, the Department of Informatics and the Department of Electrical Engineering and Information Technology (TUM)</t>
  </si>
  <si>
    <t>Georg-August-University of Göttingen, Institute of Computer Science, Centre for Computational Sciences, Campus Institute Data Science, Research Department of the State and University Library</t>
  </si>
  <si>
    <t>School of Computer Science and Statistics and ADAPT Centre, Trinity College Dublin</t>
    <phoneticPr fontId="39"/>
  </si>
  <si>
    <t>Politecnico di Milano, Dipartimento di Elettronica, Informazione e Bioingegneria</t>
    <phoneticPr fontId="39"/>
  </si>
  <si>
    <t>Torino University, Department of Computer Science</t>
    <phoneticPr fontId="39"/>
  </si>
  <si>
    <t>UNIVERSITA' DEGLI STUDI DI FERRARA (UNIFE)</t>
    <phoneticPr fontId="39"/>
  </si>
  <si>
    <t>Dipartimento di Informatica - Scienza e Ingegneria (DISI), Universita di Bologna</t>
  </si>
  <si>
    <t>Department of Computer Science and Engineering, Seoul National University</t>
    <phoneticPr fontId="39"/>
  </si>
  <si>
    <t>Faculty of Electrical Engineering, Mathematics and Computer Science, Delft University of Technology</t>
  </si>
  <si>
    <t>Department of Information Science and Media Studies of the University of Bergen (UiB)</t>
    <phoneticPr fontId="39"/>
  </si>
  <si>
    <t>Instituto de Engenharia de Sistemas e Computadores Investigação e Desenvolvimento em Lisboa (INESC-ID)</t>
  </si>
  <si>
    <t>School of Computing, National University of Singapore (NUS)</t>
    <phoneticPr fontId="39"/>
  </si>
  <si>
    <t>Institute of Electrical and Micro Engineering and School of Computer and Communication Sciences, Ecole Polytechnique Federale de Lausanne (EPFL)</t>
    <phoneticPr fontId="39"/>
  </si>
  <si>
    <t>Research Center for Information Technology Innovation, Academia Sinica</t>
    <phoneticPr fontId="39"/>
  </si>
  <si>
    <t>National Tsing Hua University, College of Electrical Engineering and Computer Science (NTHU EECS)</t>
    <phoneticPr fontId="39"/>
  </si>
  <si>
    <t>College of Electrical Engineering and Computer Science, National Taiwan Univeristy</t>
    <phoneticPr fontId="39"/>
  </si>
  <si>
    <t>Department of Computer Engineering, Faculty of Engineering and Department of Mathematics and Computer Science, Faculty of Science, Chulalongkorn University</t>
  </si>
  <si>
    <t>School of Information Science and Technology, Vidyasirimedhi Institute of Science and Technology (VISTEC)</t>
  </si>
  <si>
    <t>School of Engineering and Technology, Asian Institute of Technology</t>
  </si>
  <si>
    <t>Faculty of Science, Technology, Engineering &amp; Mathematics, The Open University</t>
  </si>
  <si>
    <t>The School of Informatics, University of Edinburgh</t>
  </si>
  <si>
    <t>School of Computing, Newcastle University</t>
  </si>
  <si>
    <t>Department of Computing at Imperial College London</t>
  </si>
  <si>
    <t>The Department of Computer Science and The Mathematical Institute, Mathematical, Physical and Life Sciences Division, University of Oxford</t>
  </si>
  <si>
    <t>The Department of Computer Science, Faculty of Engineering Science, University College London</t>
  </si>
  <si>
    <t>Department of Computer Science &amp; Technology, University of Cambridge</t>
  </si>
  <si>
    <t>Cardiff University, School of Computer Science and Informatics</t>
  </si>
  <si>
    <t>School of Computer Science, College of Engineering and Physical Sciences, University of Birmingham</t>
  </si>
  <si>
    <t>Hanoi University of Science and Technology(HUST), School of Information and Communications Technology</t>
  </si>
  <si>
    <t>Vietnam National University - Ho Chi Minh city, University of Information Technology</t>
  </si>
  <si>
    <t>Vietnam National University - Ho Chi Minh - University of Science (VNU-HCM-US)</t>
  </si>
  <si>
    <t>VNU University of Engineering and Technology</t>
  </si>
  <si>
    <t>Ecole Normale Supérieure de Lyon (ENS Lyon)</t>
  </si>
  <si>
    <t>Attachment1     “NII International Internship Program” Application Form 2025 1st Call</t>
    <phoneticPr fontId="39"/>
  </si>
  <si>
    <t>P00501</t>
  </si>
  <si>
    <t>Algorithm theory</t>
  </si>
  <si>
    <t>Research on Enumeration algorithms and related algorithm theory</t>
  </si>
  <si>
    <t>Takeaki Uno</t>
  </si>
  <si>
    <t>2 - 6 months</t>
  </si>
  <si>
    <t>P01101</t>
  </si>
  <si>
    <t>3 - 6 months</t>
  </si>
  <si>
    <t>https://arxiv.org/abs/2211.04674https://arxiv.org/abs/2111.02657https://arxiv.org/abs/2411.02744</t>
  </si>
  <si>
    <t>4 - 6 months</t>
  </si>
  <si>
    <t>Knowledge and experience of reinforcement learning and/or imitation learning are required. The details of the research contents will be decided by prior discussion.</t>
  </si>
  <si>
    <t>Theoretical and/or numerical research on quantum information processing</t>
  </si>
  <si>
    <t>P03901</t>
  </si>
  <si>
    <t>Combinatorial Optimization</t>
  </si>
  <si>
    <t>Development of a High-Level Modeling Interface and/or Search Algorithms for Routing Problems Using Domain-Independent Dynamic Programming</t>
  </si>
  <si>
    <t>Ryo Kuroiwa</t>
  </si>
  <si>
    <t>P03902</t>
  </si>
  <si>
    <t>Constraint Propagation in Domain-Independent Dynamic Programming</t>
  </si>
  <si>
    <t>Wireless and Mobile  Networks, Sensing, Signal Processing, AI/ML for wireless communications</t>
  </si>
  <si>
    <t>https://research.nii.ac.jp/~megkaneko/</t>
  </si>
  <si>
    <t>Joint wireless communications and sensing for IoT massive connectivity</t>
  </si>
  <si>
    <t>Wireless Communications</t>
  </si>
  <si>
    <t>Resource management in 6G mobile networks</t>
  </si>
  <si>
    <t>Programming Language Theory, Program Verification</t>
  </si>
  <si>
    <t>https://skymountain.github.io/</t>
  </si>
  <si>
    <t>This topic aims to develop an advanced type-based approach to verification of temporal properties, a class of properties about sequences of events, called traces. Real-world programs involve not only pure computation but also side effects, and many side effects have certain disciplines to be met. For example, file resources need to be opened first, and reading from and writing to them should be done before closing them, and opened files should be closed eventually. In this example, "open", "read", "write", and "close" are regarded as events on files, and the discipline of files to be met can be described as temporal properties about traces of such events. In this topic, we study 1) theory of temporal verification for higher-order programs and 2) implementation of verifiers to automate the temporal verification._x000D_
_x000D_
Reference_x000D_
- T. Sekiyama et al. Temporal Verification with Answer-Effect Modification. POPL'23._x000D_
- T. Sekiyama et al. Algebraic Temporal Effects. POPL'25</t>
  </si>
  <si>
    <t>Real-world programs involve side effects, such as memory, file, nondeterminism, and probability. This topic aims to study advanced type systems for uniformly verifying programs with such effects. As a means to express side effects in a uniform manner, we plan to focus on algebraic effect handlers, a programming construct able to model a variety of side effects. The expressivity of algebraic effect handlers comes from the ability to manipulate the notion of (delimited) continuations. Therefore, type systems to be studied need to effectively verify the use of continuations in programs. There are many directions and potentials to advance such type systems for algebraic effect handlers (the details will be discussed with applicants)._x000D_
_x000D_
Reference_x000D_
-F. Kawamata et al. Answer Refinement Modification. POPL'24._x000D_
-T. Sekiyama et al. Signature restriction for polymorphic algebraic effects. ICFP'20, JFP'24._x000D_
- T. Yoshioka et al. Abstracting Effect Systems for Algebraic Effect Handlers. ICFP'24.</t>
  </si>
  <si>
    <t>A01301</t>
  </si>
  <si>
    <t>Cybersecurity</t>
  </si>
  <si>
    <t>Security Policy Control based on Human Reliability</t>
  </si>
  <si>
    <t>https://www.takakura.com/hiroki/index-e.html</t>
  </si>
  <si>
    <t>Hiroki Takakura</t>
  </si>
  <si>
    <t>A01704</t>
  </si>
  <si>
    <t>Logic and semantics for safe AI</t>
  </si>
  <si>
    <t>We are interested in logical, semantical, and programming language techniques for safe AI. Most importantly, we will be combining discrete/symbolic/algebraic/logical structures with smooth/numeric/differentiable/fuzzy machine learning algorithms._x000D_
_x000D_
References: [Zhang, Hasuo, Arcaini, CAV'19], [Hasuo, Eberhart, Haydon, et al., IEEE Trans. Intelligent Vehicles, ‘23 (available at arXiv)]_x000D_
_x000D_
Desired: familiarity with, or eagerness to learn, 1) formal logic, 2) statistical machine learning_x000D_
_x000D_
Interested? Please first consult https://group-mmm.org/eratommsd/internship-students/ (don't write an email to me)</t>
  </si>
  <si>
    <t>5 - 6 months</t>
  </si>
  <si>
    <t>Solid programming and machine learning skills</t>
  </si>
  <si>
    <t>Network config/log analysis</t>
  </si>
  <si>
    <t>Solid programming and network operation skills</t>
  </si>
  <si>
    <t>IoT traffic anomaly detection</t>
  </si>
  <si>
    <t>http://research.nii.ac.jp/~andres/official/intern2025_ON_SITE_topic_1.htm</t>
  </si>
  <si>
    <t>6 months</t>
  </si>
  <si>
    <t>http://research.nii.ac.jp/~andres/official/intern2025_ON_SITE_topic_2.htm</t>
  </si>
  <si>
    <t>High Performacne Computing</t>
  </si>
  <si>
    <t>Transitioning a research application to SaaS: the Geom-SAC case study</t>
  </si>
  <si>
    <t>http://research.nii.ac.jp/~andres/official/intern2025_ON_SITE_topic_3.htm</t>
  </si>
  <si>
    <t>cooperation with the  CNRS French Laboratory</t>
  </si>
  <si>
    <t>http://research.nii.ac.jp/~andres/official/intern2025_ON_SITE_topic_4.htm</t>
  </si>
  <si>
    <t>http://research.nii.ac.jp/~andres/official/intern2025_ON_SITE_topic_5.htm</t>
  </si>
  <si>
    <t>http://research.nii.ac.jp/~andres/official/intern2025_ON_SITE_topic_6.htm</t>
  </si>
  <si>
    <t>3D Computer Vision</t>
  </si>
  <si>
    <t>3D Computer Vision- 3D reconstruction and visualization (single-view, multi-view)- 3D human modeling and  understanding- 3D scene reconstruction and analysis- 3D Generation (text-to-3D, image-to-3D, video-to-3D)</t>
  </si>
  <si>
    <t>https://satoshi-ikehata.github.io/</t>
  </si>
  <si>
    <t>Required:_x000D_
- Research experience in Computer Vision or Deep Learning_x000D_
- Strong coding skills in Deep Learning frameworks_x000D_
- Experience in writing scientific papers (including theses)_x000D_
_x000D_
Desired:_x000D_
- Knowledge of 3D Computer Vision_x000D_
- Publication record in international conferences/journals_x000D_
- Experience in submitting research proposals_x000D_
_x000D_
If you are interested in this topic, please send:_x000D_
- Your CV_x000D_
- A document explaining your research experience and the topic you are interested in_x000D_
- Bachelor’s or Master’s thesis_x000D_
- Conference or journal papers (optional)_x000D_
- Research proposals (optional)_x000D_
*I plan to accept two students from all the topics</t>
  </si>
  <si>
    <t>K00502</t>
  </si>
  <si>
    <t>3D Sensing and Computational Photography</t>
  </si>
  <si>
    <t>3D sensing and Computational Photography- Multispectral  Analysis- Photometric Stereo- Shape-from-X (e.g., shape from polarisation)- Physics-based Vision</t>
  </si>
  <si>
    <t>https://agora.ex.nii.ac.jp/~kitamoto/education/internship/index.html.en</t>
  </si>
  <si>
    <t>General video analysis topics, e.g., video semantic analysis, video segmentation, classification, video captioning, video retrieval, and so on.  TRECVID ad-hoc video retrieval, or Video to Text description, can be considered. https://trecvid.nist.gov/</t>
  </si>
  <si>
    <t>http://research.nii.ac.jp/~prendinger/papers/FY2025(1)_Topics.html</t>
  </si>
  <si>
    <t>Our goal is to study LLMs and LMMs for price forecasting of financial instruments. We focus on tuning based predictors (e.g., Time-LLM). Forecasting the market is more than applying available time series models to financial assets, and also consider neuro-symbolic AI. Our experience shows that we also need to study methods and techniques developed in AI for Finance (de Prado, 2018). Finally, interest in price action of financial assets is important to enjoy this topic._x000D_
Reference: M. Jin, S. Wang, L. Ma, Z. Chu, J. Y. Zhang, X. Shi, P.-Y. Chen, Y. Liang, Y.-F. Li, S. Pan, Q. Wen, TIME-LLM: Time Series Forecasting by Reprogramming Large Language Models, 2024.2, ICLR 2024,_x000D_
https://arxiv.org/pdf/2310.01728.pdf</t>
  </si>
  <si>
    <t>Our goal is to test time series foundation models (e.g., Chronos) for price forecasting of financial instruments. Besides price action (closing prices of some asset class), we consider technical analysis (chart analysis), market sentiment, and other relevant factors for accurately predicting the market. Our experience shows that we also need to study methods and techniques developed in AI for Finance (de Prado, 2018). Finally, interest in price action of financial assets is important to enjoy this topic._x000D_
Reference: Abdul Fatir Ansari, Lorenzo Stella, et al., Chronos: Learning the Language of Time Series, 2024.3, https://arxiv.org/abs/2403.07815</t>
  </si>
  <si>
    <t>Token Economy, Crypto Token, Smart Contract</t>
  </si>
  <si>
    <t>We have developed a prototype of a complete distributed advanced air mobility (AAM) system to safely coordinate drones and “flying cars”, and conducted related simulation studies. We investigate market design for AAM, based on ideas from token economy (Web3). Our studies include:_x000D_
•	Development of a AAM related crypto token_x000D_
•	Use of blockchain in an AAM simulator_x000D_
•	Use of cryptography and Zero-Knowledge Proofs (ZKPs)_x000D_
•	Development of Smart Contracts with Solidity_x000D_
•	Use of Generative AI (LLMs) to create Smart Contracts</t>
  </si>
  <si>
    <t>Linguistics</t>
  </si>
  <si>
    <t>Sign language research</t>
  </si>
  <si>
    <t>https://research.nii.ac.jp/~bono/en/index.html</t>
  </si>
  <si>
    <t>Watermark for deep audio generative models, collaborative and non-collaborative approaches</t>
  </si>
  <si>
    <t>Relevant but not limited to [1] For background, please check https://www.nature.com/articles/s41598-021-99811-x[2] For related methods, pease check doi:10.1109/ICME55011.2023.00019 https://arxiv.org/abs/2409.13382 https://arxiv.org/abs/2409.02915 https://arxiv.org/abs/2401.17264</t>
  </si>
  <si>
    <t>The successful candidate should be a PhD student in speech processing, computer science, or a related discipline. He or she should have strong programming skills. Familiarity with DNN tools (e.g., Pytorch) and speech tools is preferable. Supervision teams include Dr. Xin Wang, Dr. Wanying Ge, and Dr. Yigitcan Özer.</t>
  </si>
  <si>
    <t>Effective continuous learning of deepfake detection using informaiton-theory-based data drift detectioin and active data selection</t>
  </si>
  <si>
    <t>Relevant but not limited to [1] For background, please check https://www.asvspoof.org [2] For active learning: https://arxiv.org/abs/2405.00334, https://arxiv.org/pdf/2203.14553[3] For data drift detection: https://www.nature.com/articles/s41467-024-46142-w[4] For uncertainty and information theory: https://arxiv.org/abs/1506.02142, https://arxiv.org/abs/1703.04977</t>
  </si>
  <si>
    <t>The successful candidate should be a PhD student in speech processing, computer science, or a related discipline. He or she should have strong programming skills. Familiarity with DNN tools (e.g., Pytorch) and speech tools is preferable. Supervision teams include Dr. Xin Wang, Dr. Wanying Ge.</t>
  </si>
  <si>
    <t>High-capacity, robust multi-bit watermarking for real and synthesized speech</t>
  </si>
  <si>
    <t>Relevant but not limited to[1] Background:https://arxiv.org/abs/2406.06979[2] Watermark methods: https://arxiv.org/abs/2312.03410https://arxiv.org/abs/2401.17264</t>
  </si>
  <si>
    <t>The successful candidate should be a PhD student in speech processing, computer science, or a related discipline. He or she should have strong programming skills. Familiarity with DNN tools (e.g., Pytorch) and speech tools is preferable. Supervision teams include Dr. Wanying Ge, Dr. Xin Wang, and Dr. Yigitcan Özer.</t>
  </si>
  <si>
    <t>Adversarial attacks targeting deepfake detection and watermark extraction, and their mutual impacts</t>
  </si>
  <si>
    <t>Relevant but not limited to[1] Adversarial attack to watermarking:https://arxiv.org/abs/2406.06979[2] Adversarial attack to deepfake detection: https://arxiv.org/abs/2212.14597"</t>
  </si>
  <si>
    <t>The successful candidate should be a PhD student in speech processing, computer science, or a related discipline. He or she should have strong programming skills. Familiarity with DNN tools (e.g., Pytorch) and speech tools is preferable. Supervision teams include Dr. Wanying Ge and Dr. Xin Wang.</t>
  </si>
  <si>
    <t>Investigate speech editing methods in in-the-wild DeepFake audio detection</t>
  </si>
  <si>
    <t>Relevant but not limited to [1] For background, please check https://www.asvspoof.org https://arxiv.org/abs/2408.14066[2] For related methods, please check https://arxiv.org/abs/2407.05361 https://arxiv.org/abs/2409.08711 https://arxiv.org/abs/2409.17285</t>
  </si>
  <si>
    <t>The successful candidate should be a PhD student in speech processing, computer science, or a related discipline. He or she should have strong programming skills. Familiarity with DNN tools (e.g., Pytorch) and speech tools is preferable. Supervision teams include Dr. Xuechen Liu.</t>
  </si>
  <si>
    <t>Multi-attribute DeepFake audio detection based on spoofing and speaker meta information</t>
  </si>
  <si>
    <t>Relevant but not limited to [1] For background, please check https://www.asvspoof.org [2] For primary related work, please check https://arxiv.org/abs/2412.18191 https://arxiv.org/abs/2501.05310</t>
  </si>
  <si>
    <t>Image processing</t>
  </si>
  <si>
    <t>Generalizable deepfake image detection based on foundation models and multi-optimization criteria.</t>
  </si>
  <si>
    <t>Relevant but not limited to [1] For background, please check https://arxiv.org/abs/2307.01426[2] For primary related work, please check https://arxiv.org/abs/2405.00355https://arxiv.org/abs/2304.13949</t>
  </si>
  <si>
    <t>The successful candidate should be a PhD student in image processing, computer science, or a related discipline. He or she should have strong programming skills. Familiarity with DNN tools (e.g., Pytorch) and speech tools is preferable. Supervision teams include Dr. Yusuke Yasuda.</t>
  </si>
  <si>
    <t>Automatic quality prediction of synthetic speech beyond mean opinion scores.</t>
  </si>
  <si>
    <t>Relevant but not limited to [1] For background, please check https://sites.google.com/view/voicemos-challenge[2] For related methods, please check https://arxiv.org/abs/2308.15203https://arxiv.org/abs/2204.02152</t>
  </si>
  <si>
    <t>The successful candidate should be a PhD student in speech processing, computer science, or a related discipline. He or she should have strong programming skills. Familiarity with DNN tools (e.g., Pytorch) and speech tools is preferable. Supervision teams include Dr. Yusuke Yasuda.</t>
  </si>
  <si>
    <t>K02309</t>
  </si>
  <si>
    <t>Natural language processing, Computer Vision</t>
  </si>
  <si>
    <t>Integrative Approaches in Multimodal Fact-Checking: From Text to Images to Metadata</t>
  </si>
  <si>
    <t>Relevant but not limited to [1] For background, please checkhttps://aclanthology.org/2023.findings-emnlp.361.pdfhttps://dl.acm.org/doi/full/10.1145/3697349[2] For fact-verfiers, please checkhttps://aclanthology.org/2024.findings-emnlp.764.pdfhttps://dl.acm.org/doi/pdf/10.1145/3539618.3591879https://arxiv.org/abs/2403.03627</t>
  </si>
  <si>
    <t>The successful candidate should be a PhD student in NLP, computer vision, computer science, or a related discipline. He or she should have strong programming skills. Familiarity with DNN tools (e.g., Pytorch) and CV tools is preferable. Supervision teams include Dr. Iffat Maab.</t>
  </si>
  <si>
    <t>K02310</t>
  </si>
  <si>
    <t>Dissecting Bias: Detecting Misinformation in Social Media Narratives</t>
  </si>
  <si>
    <t>Relevant but not limited to [1] For background, please checkhttps://www.sciencedirect.com/science/article/pii/S0957417423021437https://aclanthology.org/D19-1664/[2] For fact-verfiers, please checkhttps://aclanthology.org/2024.naacl-long.227/https://aclanthology.org/2023.ijcnlp-main.50/https://aclanthology.org/2024.findings-acl.24.pdfhttps://aclanthology.org/2024.findings-acl.356.pdf</t>
  </si>
  <si>
    <t>The successful candidate should be a PhD student in NLP, computer science, or a related discipline. He or she should have strong programming skills. Familiarity with DNN tools (e.g., Pytorch) and LLMs is preferable. Supervision teams include Dr. Iffat Maab.</t>
  </si>
  <si>
    <t>K02311</t>
  </si>
  <si>
    <t>Speaker anonymization and synthetic data for machine learning</t>
  </si>
  <si>
    <t>Relevant but not limited to [1] For background,please check the overview paper on privacy in speech and other modalities:https://arxiv.org/abs/2305.05227https://dl.acm.org/doi/abs/10.1145/1749603.1749605https://doi.org/10.1016/j.csl.2022.101362[2] For related method, please seehttps://arxiv.org/abs/2309.06141https://arxiv.org/abs/2305.18823</t>
  </si>
  <si>
    <t>The successful candidate should be a PhD student in speech processing, computer science, or a related discipline. He or she should have strong programming skills. Familiarity with DNN tools (e.g., Pytorch) and speech tools is preferable. Supervision teams include Dr. Xin Wang, Dr. Zhe Zhang.</t>
  </si>
  <si>
    <t>K02312</t>
  </si>
  <si>
    <t>Music Information Retrieval</t>
  </si>
  <si>
    <t>Musical Instrument Sound Synthesis</t>
  </si>
  <si>
    <t>Relevant but not limited to our previous work:https://arxiv.org/abs/2104.12292https://arxiv.org/abs/2211.13868https://arxiv.org/abs/2309.07658v1</t>
  </si>
  <si>
    <t>The successful candidate should be a PhD student in music information retrieval, speech processing, computer science, or a related discipline. He or she should have strong programming skills. Familiarity with DNN tools (e.g., Pytorch) and speech tools is preferable. Supervision teams include Dr. Zhe Zhang and Dr. Yigitcan Ozer.</t>
  </si>
  <si>
    <t>K02313</t>
  </si>
  <si>
    <t>Enhancement of source separation of piano music recordings</t>
  </si>
  <si>
    <t>Relevant but not limited to [1] For an overview of the sound demixing challenge in musichttps://transactions.ismir.net/articles/10.5334/tismir.171[2] For source separation on piano music recordingshttps://ieeexplore.ieee.org/abstract/document/10413592[3] For the enhancement of source separation model outputshttps://arxiv.org/abs/2208.12387https://arxiv.org/pdf/2206.03065</t>
  </si>
  <si>
    <t>The successful candidate should be a PhD student in music information retrieval, speech processing, computer science, or a related discipline. He or she should have strong programming skills. Familiarity with DNN tools (e.g., Pytorch) and speech tools is preferable. Supervision teams include Dr. Yigitcan Özer and Dr. Zhe Zhang.</t>
  </si>
  <si>
    <t>K02901</t>
  </si>
  <si>
    <t>Better evaluation of large language models: evaluation methods and task design</t>
  </si>
  <si>
    <t>https://penzant.net</t>
  </si>
  <si>
    <t>Saku Sugawara</t>
  </si>
  <si>
    <t>https://aclanthology.org/2024.emnlp-main.905/_x000D_
https://aclanthology.org/2023.emnlp-main.9/_x000D_
https://aclanthology.org/2023.acl-short.53/_x000D_
https://aclanthology.org/2023.findings-acl.861/_x000D_
_x000D_
When you reach out to me, please mention what kind of tasks or linguistic phenomena you are interested in for evaluation (e.g., by referring to recent papers).</t>
  </si>
  <si>
    <t>K02902</t>
  </si>
  <si>
    <t>Understanding language models through the lens of human language acquisition</t>
  </si>
  <si>
    <t>https://aclanthology.org/2024.emnlp-main.1146/_x000D_
https://aclanthology.org/2024.findings-acl.865/_x000D_
https://aclanthology.org/2024.findings-acl.913/_x000D_
_x000D_
When you reach out to me, please mention what aspect of language modeling or human language acquisition you are interested in (e.g., by referring to recent papers).</t>
  </si>
  <si>
    <t>Knowledge of deep learning,  signal processing, and acoustics is required. Programming skills in Python or Julia are also required. _x000D_
Reference: Koyama, et al., IEEE SPM 2025 (in press, preprint is available), Ribeiro, et al. IEEE/ACM TASLP 2024.</t>
  </si>
  <si>
    <t>Head-related transfer function upsampling/personalization for VR audio</t>
  </si>
  <si>
    <t>AI Security</t>
  </si>
  <si>
    <t>Fake Information Generation Technology and Attack Technology Using Fake Information (e.g., Fraudulent human perception and cognition,Attacks on biometric and large-scale AI models)</t>
  </si>
  <si>
    <t>https://research.nii.ac.jp/~iechizen/synthetiq-x/en/research.htmlhttps://research.nii.ac.jp/~iechizen/official/research/research5-e.html</t>
  </si>
  <si>
    <t>3 months</t>
  </si>
  <si>
    <t>Technology to Protect Spread of Fake Information (e.g., Authenticity judgment, Estimation of tampering area, Provenance management, Cross-modal judgment)</t>
  </si>
  <si>
    <t>Technology to Prevent Spread of Fake Information (e.g., Makes collection of training data difficult, Disables generation of fake information, Purification of training data)</t>
  </si>
  <si>
    <t>J00401</t>
  </si>
  <si>
    <t>Blockchain</t>
  </si>
  <si>
    <t>Social Implication of Blockchain and Distributed Ledger Technology</t>
  </si>
  <si>
    <t>Hitoshi Okada</t>
  </si>
  <si>
    <t>Applicants are required to possess a postgraduate level of academic knowledge on social scientific methods, expected to have published papers in the field of blockchain-related research and/or currency-related research.</t>
  </si>
  <si>
    <t>J00501</t>
  </si>
  <si>
    <t>Interactive Information Retrieval</t>
  </si>
  <si>
    <t>Understanding and Modeling User Behaviour during Complex Search Task</t>
  </si>
  <si>
    <t>The current project page has not been set up, but the previous related project page is available at; http://cres.jpn.org/?FrontPage</t>
  </si>
  <si>
    <t>Noriko Kando</t>
  </si>
  <si>
    <t>The grand target of the project is to propose a mechanism to support the users conducting complex/exploratory search tasks including conversational search. As a step toward the target, several internship research tasks are prepared as following, but not limited to: 1) propose or enhance a method to assess the outcomes of the complex/exploratory search so called "search as learning" process, 2) investigate the affects of the user search behaviour in terms of dwell time, link depth, search trail, engagement, perceived task difficulty, cognitive task complexity on the learning outcome, 3) investigate the relationship between user's attributes such as domain expertise, task familiarity, time constraint, etc. and the search behaviour and the learning outcomes, 4) investigate the approach towards longitudinal learning effects, 5) building and/or enhancing the tools usable for the above mentioned 1) -4). Any other topic related to this research direction shall be considered.</t>
  </si>
  <si>
    <t>J00502</t>
  </si>
  <si>
    <t>Human computer Interaction, Design</t>
  </si>
  <si>
    <t>Interactive user guide app for Museum using iPad</t>
  </si>
  <si>
    <t>No project page is set up yet, but please refer the following to understand some aspect of the project; - Y. Shoji et al., "Museum Experience into a Souvenir: Generating Memorable Postcards from Guide Device Behavior Log," 2021 ACM/IEEE Joint Conference on Digital Libraries (JCDL), Champaign, IL, USA, 2021, pp. 120-129, doi: 10.1109/JCDL52503.2021.00024.- J. Yu et al.: Personalized Treasure Hunt Game for Proactive Museum Appreciation by Analyzing Guide App Operation Log. ICADL (2) 2023: 30-45, doi: https://doi.org/10.1007/978-981-99-8088-8_3</t>
  </si>
  <si>
    <t>J00503</t>
  </si>
  <si>
    <t>Information Retrieval</t>
  </si>
  <si>
    <t>Evaluation of Information Access Technologies using LLMs</t>
  </si>
  <si>
    <t>Relevant papers include, but not limited to;G. Faggioli, et al.: Who Determines What Is Relevant? Humans or AI? Why Not Both? Commun. ACM 67(4): 31-34 (2024), https://doi.org/10.1145/3624730- G. Faggioli et al: Perspectives on Large Language Models for Relevance Judgment. ICTIR 2023: 39-50, https://doi.org/10.1145/3578337.3605136- related project: NTCIR: https://research.nii.ac.jp/ntcir/index-en.html</t>
  </si>
  <si>
    <t>Investigate methodologies to evaluation information access technologies including information retrieval, question answering and summerization. Especially the project places emphasis on the methodology using LLMs for evaluation, relevance judgments, annotation.</t>
  </si>
  <si>
    <t>J00801</t>
  </si>
  <si>
    <t>AI in Educational Assessment and Personalized Learning Support</t>
  </si>
  <si>
    <t>Evaluating and Evaluating Large Language Models (LLMs) for knowledge concept mapping</t>
  </si>
  <si>
    <t>Yuan Sun</t>
  </si>
  <si>
    <t>J00802</t>
  </si>
  <si>
    <t>Generating Effective Exercises and Feekback Using Large Language Models (LLMs)</t>
  </si>
  <si>
    <t>J00803</t>
  </si>
  <si>
    <t>Developing Dialogue/Chat-Based Learning Assessment with AI</t>
  </si>
  <si>
    <t>THE UNIVERSITY OF MICHIGAN-DEARBORN, COLLEGE OF ENGINEERING AND COMPUTER SCIENCE</t>
  </si>
  <si>
    <t>North American Coordinating Council on Japanese Library Resources (NCC)</t>
  </si>
  <si>
    <t>New Venture Fund("NVF") on behalf of the Scholarly Publishing &amp; Academic Resources Coalition ("SPARC")</t>
  </si>
  <si>
    <t>School of Information Science and Technology, Department of Automation, Tsinghua University</t>
  </si>
  <si>
    <t>The School of Electronic Information and Electrical Engineering of Shanghai Jiao Tong University</t>
  </si>
  <si>
    <t>Institute of Scientific and Technical Information of China (ISTIC)</t>
  </si>
  <si>
    <t>Charles University</t>
  </si>
  <si>
    <t>Institut National de Recherche en Informatique et en Automatique (INRIA)</t>
  </si>
  <si>
    <t>HBZ</t>
  </si>
  <si>
    <t>German National Library of Science and Technology (TIB)</t>
  </si>
  <si>
    <t>German National Library of Medicine</t>
  </si>
  <si>
    <t>The Faculty of Science at the University of Potsdam</t>
  </si>
  <si>
    <t>Gesellschaft für wissenschaftliche Datenverarbeitung mbH Göttingen (GWDG)</t>
  </si>
  <si>
    <t>University of Technology Nuremberg</t>
  </si>
  <si>
    <t>University of Florence, Department of Information Engineering, Department of Statistics, Computer Sciences and Applications</t>
  </si>
  <si>
    <t>Korea Education &amp; Research Information Service (KERIS)</t>
    <phoneticPr fontId="39"/>
  </si>
  <si>
    <t>Korea Institute of Science and Technology Information (KISTI)</t>
    <phoneticPr fontId="39"/>
  </si>
  <si>
    <t>University of Amsterdam</t>
  </si>
  <si>
    <t>University of Alberta</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</si>
</sst>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5" x14ac:knownFonts="1">
    <font>
      <sz val="11"/>
      <color theme="1"/>
      <name val="Calibri"/>
      <scheme val="minor"/>
    </font>
    <font>
      <sz val="10"/>
      <color rgb="FFF2F2F2"/>
      <name val="Arial"/>
      <family val="2"/>
    </font>
    <font>
      <sz val="11"/>
      <name val="Calibri"/>
      <family val="2"/>
    </font>
    <font>
      <sz val="10"/>
      <color theme="1"/>
      <name val="Verdana"/>
      <family val="2"/>
    </font>
    <font>
      <sz val="10"/>
      <color theme="1"/>
      <name val="Arial"/>
      <family val="2"/>
    </font>
    <font>
      <b/>
      <sz val="12"/>
      <color rgb="FFFF0000"/>
      <name val="Verdana"/>
      <family val="2"/>
    </font>
    <font>
      <sz val="11"/>
      <color rgb="FFFF0000"/>
      <name val="Verdana"/>
      <family val="2"/>
    </font>
    <font>
      <sz val="11"/>
      <color theme="1"/>
      <name val="Verdana"/>
      <family val="2"/>
    </font>
    <font>
      <sz val="9"/>
      <color theme="1"/>
      <name val="Verdana"/>
      <family val="2"/>
    </font>
    <font>
      <sz val="9"/>
      <color theme="1"/>
      <name val="Arial"/>
      <family val="2"/>
    </font>
    <font>
      <sz val="11"/>
      <color theme="1"/>
      <name val="游ゴシック"/>
      <family val="3"/>
      <charset val="128"/>
    </font>
    <font>
      <sz val="8"/>
      <color theme="1"/>
      <name val="Arial"/>
      <family val="2"/>
    </font>
    <font>
      <b/>
      <sz val="10"/>
      <color theme="1"/>
      <name val="Verdana"/>
      <family val="2"/>
    </font>
    <font>
      <sz val="11"/>
      <color theme="1"/>
      <name val="Calibri"/>
      <family val="2"/>
      <scheme val="minor"/>
    </font>
    <font>
      <sz val="8"/>
      <color theme="1"/>
      <name val="游ゴシック"/>
      <family val="3"/>
      <charset val="128"/>
    </font>
    <font>
      <b/>
      <sz val="14"/>
      <color theme="0"/>
      <name val="Microsoft Tai Le"/>
      <family val="2"/>
    </font>
    <font>
      <b/>
      <sz val="12"/>
      <color theme="0"/>
      <name val="Microsoft Tai Le"/>
      <family val="2"/>
    </font>
    <font>
      <b/>
      <sz val="11"/>
      <color theme="0"/>
      <name val="Microsoft Tai Le"/>
      <family val="2"/>
    </font>
    <font>
      <sz val="11"/>
      <color theme="1"/>
      <name val="Microsoft New Tai Lue"/>
      <family val="2"/>
    </font>
    <font>
      <sz val="6"/>
      <color theme="1"/>
      <name val="Microsoft New Tai Lue"/>
      <family val="2"/>
    </font>
    <font>
      <u/>
      <sz val="6"/>
      <color theme="10"/>
      <name val="Microsoft New Tai Lue"/>
      <family val="2"/>
    </font>
    <font>
      <sz val="10"/>
      <color theme="1"/>
      <name val="Microsoft New Tai Lue"/>
      <family val="2"/>
    </font>
    <font>
      <u/>
      <sz val="6"/>
      <color theme="10"/>
      <name val="Microsoft New Tai Lue"/>
      <family val="2"/>
    </font>
    <font>
      <u/>
      <sz val="6"/>
      <color theme="10"/>
      <name val="Microsoft New Tai Lue"/>
      <family val="2"/>
    </font>
    <font>
      <u/>
      <sz val="6"/>
      <color theme="10"/>
      <name val="Microsoft New Tai Lue"/>
      <family val="2"/>
    </font>
    <font>
      <u/>
      <sz val="6"/>
      <color theme="10"/>
      <name val="Microsoft New Tai Lue"/>
      <family val="2"/>
    </font>
    <font>
      <u/>
      <sz val="6"/>
      <color theme="10"/>
      <name val="Microsoft New Tai Lue"/>
      <family val="2"/>
    </font>
    <font>
      <u/>
      <sz val="6"/>
      <color rgb="FF0000FF"/>
      <name val="Microsoft New Tai Lue"/>
      <family val="2"/>
    </font>
    <font>
      <u/>
      <sz val="6"/>
      <color theme="10"/>
      <name val="Microsoft New Tai Lue"/>
      <family val="2"/>
    </font>
    <font>
      <u/>
      <sz val="6"/>
      <color theme="10"/>
      <name val="Microsoft New Tai Lue"/>
      <family val="2"/>
    </font>
    <font>
      <u/>
      <sz val="6"/>
      <color theme="10"/>
      <name val="Microsoft New Tai Lue"/>
      <family val="2"/>
    </font>
    <font>
      <u/>
      <sz val="6"/>
      <color theme="10"/>
      <name val="Microsoft New Tai Lue"/>
      <family val="2"/>
    </font>
    <font>
      <u/>
      <sz val="6"/>
      <color rgb="FF0000FF"/>
      <name val="Microsoft New Tai Lue"/>
      <family val="2"/>
    </font>
    <font>
      <u/>
      <sz val="6"/>
      <color theme="10"/>
      <name val="Microsoft New Tai Lue"/>
      <family val="2"/>
    </font>
    <font>
      <sz val="11"/>
      <color rgb="FF000000"/>
      <name val="Verdana"/>
      <family val="2"/>
    </font>
    <font>
      <b/>
      <u/>
      <sz val="11"/>
      <color rgb="FF808080"/>
      <name val="Verdana"/>
      <family val="2"/>
    </font>
    <font>
      <b/>
      <sz val="11"/>
      <color rgb="FFFF0000"/>
      <name val="Verdana"/>
      <family val="2"/>
    </font>
    <font>
      <sz val="10"/>
      <color rgb="FF000000"/>
      <name val="游ゴシック"/>
      <family val="3"/>
      <charset val="128"/>
    </font>
    <font>
      <sz val="10"/>
      <color rgb="FF000000"/>
      <name val="Verdana"/>
      <family val="2"/>
    </font>
    <font>
      <sz val="6"/>
      <name val="Calibri"/>
      <family val="3"/>
      <charset val="128"/>
      <scheme val="minor"/>
    </font>
    <font>
      <sz val="11"/>
      <color theme="1"/>
      <name val="Arial"/>
      <family val="2"/>
    </font>
    <font>
      <sz val="11"/>
      <name val="Arial"/>
      <family val="2"/>
    </font>
    <font>
      <b/>
      <sz val="11"/>
      <color theme="1"/>
      <name val="Arial"/>
      <family val="2"/>
    </font>
    <font>
      <b/>
      <sz val="11"/>
      <color theme="2"/>
      <name val="Calibri"/>
      <family val="2"/>
      <scheme val="minor"/>
    </font>
    <font>
      <b/>
      <sz val="11"/>
      <color theme="0"/>
      <name val="Calibri"/>
      <family val="2"/>
      <scheme val="minor"/>
    </font>
  </fonts>
  <fills count="1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7F7F7F"/>
        <bgColor rgb="FF7F7F7F"/>
      </patternFill>
    </fill>
    <fill>
      <patternFill patternType="solid">
        <fgColor theme="4" tint="-0.249977111117893"/>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79998168889431442"/>
        <bgColor indexed="64"/>
      </patternFill>
    </fill>
  </fills>
  <borders count="6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hair">
        <color rgb="FF000000"/>
      </right>
      <top style="thin">
        <color rgb="FF000000"/>
      </top>
      <bottom style="thin">
        <color rgb="FF000000"/>
      </bottom>
      <diagonal/>
    </border>
    <border>
      <left/>
      <right style="hair">
        <color rgb="FF000000"/>
      </right>
      <top style="thin">
        <color rgb="FF000000"/>
      </top>
      <bottom/>
      <diagonal/>
    </border>
    <border>
      <left style="hair">
        <color rgb="FF000000"/>
      </left>
      <right/>
      <top style="thin">
        <color rgb="FF000000"/>
      </top>
      <bottom/>
      <diagonal/>
    </border>
    <border>
      <left/>
      <right/>
      <top style="thin">
        <color rgb="FF000000"/>
      </top>
      <bottom/>
      <diagonal/>
    </border>
    <border>
      <left/>
      <right style="hair">
        <color rgb="FF000000"/>
      </right>
      <top/>
      <bottom/>
      <diagonal/>
    </border>
    <border>
      <left style="hair">
        <color rgb="FF000000"/>
      </left>
      <right/>
      <top/>
      <bottom/>
      <diagonal/>
    </border>
    <border>
      <left/>
      <right/>
      <top/>
      <bottom/>
      <diagonal/>
    </border>
    <border>
      <left/>
      <right style="hair">
        <color rgb="FF000000"/>
      </right>
      <top/>
      <bottom style="thin">
        <color rgb="FF000000"/>
      </bottom>
      <diagonal/>
    </border>
    <border>
      <left style="hair">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diagonal/>
    </border>
    <border>
      <left style="thin">
        <color rgb="FFC0C0C0"/>
      </left>
      <right style="thin">
        <color rgb="FFC0C0C0"/>
      </right>
      <top style="thin">
        <color rgb="FFC0C0C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9CC2E5"/>
      </top>
      <bottom style="thin">
        <color rgb="FF9CC2E5"/>
      </bottom>
      <diagonal/>
    </border>
    <border>
      <left style="thin">
        <color rgb="FF000000"/>
      </left>
      <right style="thin">
        <color rgb="FF000000"/>
      </right>
      <top style="thin">
        <color rgb="FF9CC2E5"/>
      </top>
      <bottom style="thin">
        <color rgb="FF000000"/>
      </bottom>
      <diagonal/>
    </border>
    <border>
      <left/>
      <right style="thin">
        <color rgb="FF000000"/>
      </right>
      <top style="thin">
        <color rgb="FF9CC2E5"/>
      </top>
      <bottom style="thin">
        <color rgb="FF000000"/>
      </bottom>
      <diagonal/>
    </border>
    <border>
      <left/>
      <right/>
      <top style="thin">
        <color rgb="FF9CC2E5"/>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235">
    <xf numFmtId="0" fontId="0" fillId="0" borderId="0" xfId="0" applyAlignment="1">
      <alignment vertical="center"/>
    </xf>
    <xf numFmtId="0" fontId="3" fillId="0" borderId="0" xfId="0" applyFont="1" applyAlignment="1">
      <alignment vertical="center"/>
    </xf>
    <xf numFmtId="0" fontId="7" fillId="0" borderId="0" xfId="0" applyFont="1" applyAlignment="1">
      <alignment horizontal="left" vertical="center"/>
    </xf>
    <xf numFmtId="0" fontId="10" fillId="0" borderId="56" xfId="0" applyFont="1" applyBorder="1" applyAlignment="1">
      <alignment horizontal="center" vertical="center"/>
    </xf>
    <xf numFmtId="0" fontId="3" fillId="0" borderId="56" xfId="0" applyFont="1" applyBorder="1" applyAlignment="1">
      <alignment horizontal="center" vertical="center"/>
    </xf>
    <xf numFmtId="0" fontId="10" fillId="0" borderId="56" xfId="0" applyFont="1" applyBorder="1" applyAlignment="1">
      <alignment vertical="center"/>
    </xf>
    <xf numFmtId="0" fontId="3" fillId="0" borderId="56" xfId="0" applyFont="1" applyBorder="1" applyAlignment="1">
      <alignment vertical="center"/>
    </xf>
    <xf numFmtId="0" fontId="13" fillId="0" borderId="0" xfId="0" applyFont="1" applyAlignment="1">
      <alignment vertical="center"/>
    </xf>
    <xf numFmtId="0" fontId="10" fillId="0" borderId="0" xfId="0" applyFont="1" applyAlignment="1">
      <alignment vertical="top" wrapText="1"/>
    </xf>
    <xf numFmtId="0" fontId="14" fillId="0" borderId="0" xfId="0" applyFont="1" applyAlignment="1">
      <alignment vertical="top" wrapText="1"/>
    </xf>
    <xf numFmtId="0" fontId="14" fillId="0" borderId="0" xfId="0" applyFont="1" applyAlignment="1">
      <alignment horizontal="center" vertical="center" wrapText="1"/>
    </xf>
    <xf numFmtId="0" fontId="10" fillId="0" borderId="0" xfId="0" applyFont="1" applyAlignment="1">
      <alignment horizontal="left" vertical="top" wrapText="1"/>
    </xf>
    <xf numFmtId="0" fontId="14" fillId="0" borderId="0" xfId="0" applyFont="1" applyAlignment="1">
      <alignment horizontal="center" vertical="center"/>
    </xf>
    <xf numFmtId="0" fontId="14" fillId="0" borderId="0" xfId="0" applyFont="1" applyAlignment="1">
      <alignment horizontal="left" vertical="top" wrapText="1"/>
    </xf>
    <xf numFmtId="0" fontId="14" fillId="0" borderId="0" xfId="0" applyFont="1" applyAlignment="1">
      <alignment horizontal="left" vertical="center" wrapText="1"/>
    </xf>
    <xf numFmtId="0" fontId="14" fillId="0" borderId="59" xfId="0" applyFont="1" applyBorder="1" applyAlignment="1">
      <alignment vertical="top" wrapText="1"/>
    </xf>
    <xf numFmtId="0" fontId="10" fillId="0" borderId="0" xfId="0" applyFont="1" applyAlignment="1">
      <alignment vertical="center"/>
    </xf>
    <xf numFmtId="0" fontId="15" fillId="4" borderId="60" xfId="0" applyFont="1" applyFill="1" applyBorder="1" applyAlignment="1">
      <alignment horizontal="center" vertical="center"/>
    </xf>
    <xf numFmtId="0" fontId="16" fillId="4" borderId="61" xfId="0" applyFont="1" applyFill="1" applyBorder="1" applyAlignment="1">
      <alignment horizontal="center" vertical="center" wrapText="1"/>
    </xf>
    <xf numFmtId="0" fontId="17" fillId="4" borderId="61" xfId="0" applyFont="1" applyFill="1" applyBorder="1" applyAlignment="1">
      <alignment horizontal="center" vertical="center" wrapText="1"/>
    </xf>
    <xf numFmtId="0" fontId="16" fillId="4" borderId="62" xfId="0" applyFont="1" applyFill="1" applyBorder="1" applyAlignment="1">
      <alignment horizontal="center" vertical="center" wrapText="1"/>
    </xf>
    <xf numFmtId="0" fontId="18" fillId="0" borderId="12" xfId="0" applyFont="1" applyBorder="1" applyAlignment="1">
      <alignment horizontal="center" vertical="center"/>
    </xf>
    <xf numFmtId="0" fontId="18" fillId="0" borderId="56" xfId="0" applyFont="1" applyBorder="1" applyAlignment="1">
      <alignment horizontal="left" vertical="center" wrapText="1"/>
    </xf>
    <xf numFmtId="0" fontId="19" fillId="0" borderId="56" xfId="0" applyFont="1" applyBorder="1" applyAlignment="1">
      <alignment horizontal="left" vertical="center" wrapText="1"/>
    </xf>
    <xf numFmtId="0" fontId="20" fillId="0" borderId="56" xfId="0" applyFont="1" applyBorder="1" applyAlignment="1">
      <alignment horizontal="left" vertical="center" wrapText="1"/>
    </xf>
    <xf numFmtId="0" fontId="18" fillId="0" borderId="56" xfId="0" applyFont="1" applyBorder="1" applyAlignment="1">
      <alignment horizontal="left" vertical="center"/>
    </xf>
    <xf numFmtId="0" fontId="21" fillId="0" borderId="56" xfId="0" applyFont="1" applyBorder="1" applyAlignment="1">
      <alignment horizontal="left" vertical="center" wrapText="1"/>
    </xf>
    <xf numFmtId="0" fontId="21" fillId="0" borderId="56" xfId="0" applyFont="1" applyBorder="1" applyAlignment="1">
      <alignment horizontal="left" vertical="top" wrapText="1"/>
    </xf>
    <xf numFmtId="0" fontId="18" fillId="0" borderId="10" xfId="0" applyFont="1" applyBorder="1" applyAlignment="1">
      <alignment horizontal="left" vertical="center" wrapText="1"/>
    </xf>
    <xf numFmtId="56" fontId="18" fillId="0" borderId="56" xfId="0" applyNumberFormat="1" applyFont="1" applyBorder="1" applyAlignment="1">
      <alignment horizontal="left" vertical="center" wrapText="1"/>
    </xf>
    <xf numFmtId="14" fontId="18" fillId="0" borderId="56" xfId="0" applyNumberFormat="1" applyFont="1" applyBorder="1" applyAlignment="1">
      <alignment horizontal="left" vertical="center" wrapText="1"/>
    </xf>
    <xf numFmtId="0" fontId="22" fillId="0" borderId="56" xfId="0" applyFont="1" applyBorder="1" applyAlignment="1">
      <alignment horizontal="left" vertical="center"/>
    </xf>
    <xf numFmtId="0" fontId="23" fillId="0" borderId="63" xfId="0" applyFont="1" applyBorder="1" applyAlignment="1">
      <alignment horizontal="left" vertical="center" wrapText="1"/>
    </xf>
    <xf numFmtId="0" fontId="18" fillId="0" borderId="56" xfId="0" applyFont="1" applyBorder="1" applyAlignment="1">
      <alignment vertical="center" wrapText="1"/>
    </xf>
    <xf numFmtId="0" fontId="19" fillId="0" borderId="12" xfId="0" applyFont="1" applyBorder="1" applyAlignment="1">
      <alignment vertical="center" wrapText="1"/>
    </xf>
    <xf numFmtId="0" fontId="24" fillId="0" borderId="12" xfId="0" applyFont="1" applyBorder="1" applyAlignment="1">
      <alignment vertical="center" wrapText="1"/>
    </xf>
    <xf numFmtId="0" fontId="18" fillId="0" borderId="56" xfId="0" applyFont="1" applyBorder="1" applyAlignment="1">
      <alignment horizontal="center" vertical="center" wrapText="1"/>
    </xf>
    <xf numFmtId="0" fontId="18" fillId="0" borderId="12" xfId="0" applyFont="1" applyBorder="1" applyAlignment="1">
      <alignment vertical="center" wrapText="1"/>
    </xf>
    <xf numFmtId="0" fontId="18" fillId="0" borderId="11" xfId="0" applyFont="1" applyBorder="1" applyAlignment="1">
      <alignment vertical="center" wrapText="1"/>
    </xf>
    <xf numFmtId="0" fontId="18" fillId="0" borderId="64" xfId="0" applyFont="1" applyBorder="1" applyAlignment="1">
      <alignment vertical="center" wrapText="1"/>
    </xf>
    <xf numFmtId="0" fontId="19" fillId="0" borderId="65" xfId="0" applyFont="1" applyBorder="1" applyAlignment="1">
      <alignment vertical="center" wrapText="1"/>
    </xf>
    <xf numFmtId="0" fontId="25" fillId="0" borderId="65" xfId="0" applyFont="1" applyBorder="1" applyAlignment="1">
      <alignment vertical="center" wrapText="1"/>
    </xf>
    <xf numFmtId="0" fontId="18" fillId="0" borderId="65" xfId="0" applyFont="1" applyBorder="1" applyAlignment="1">
      <alignment vertical="center" wrapText="1"/>
    </xf>
    <xf numFmtId="0" fontId="18" fillId="0" borderId="66" xfId="0" applyFont="1" applyBorder="1" applyAlignment="1">
      <alignment vertical="center" wrapText="1"/>
    </xf>
    <xf numFmtId="0" fontId="26" fillId="0" borderId="56" xfId="0" applyFont="1" applyBorder="1" applyAlignment="1">
      <alignment vertical="center" wrapText="1"/>
    </xf>
    <xf numFmtId="0" fontId="18" fillId="0" borderId="10" xfId="0" applyFont="1" applyBorder="1" applyAlignment="1">
      <alignment vertical="center" wrapText="1"/>
    </xf>
    <xf numFmtId="0" fontId="19" fillId="0" borderId="56" xfId="0" applyFont="1" applyBorder="1" applyAlignment="1">
      <alignment vertical="center" wrapText="1"/>
    </xf>
    <xf numFmtId="0" fontId="21" fillId="0" borderId="56" xfId="0" applyFont="1" applyBorder="1" applyAlignment="1">
      <alignment vertical="top" wrapText="1"/>
    </xf>
    <xf numFmtId="49" fontId="18" fillId="0" borderId="56" xfId="0" applyNumberFormat="1" applyFont="1" applyBorder="1" applyAlignment="1">
      <alignment vertical="center"/>
    </xf>
    <xf numFmtId="49" fontId="19" fillId="0" borderId="56" xfId="0" applyNumberFormat="1" applyFont="1" applyBorder="1" applyAlignment="1">
      <alignment vertical="center" wrapText="1"/>
    </xf>
    <xf numFmtId="49" fontId="27" fillId="0" borderId="56" xfId="0" applyNumberFormat="1" applyFont="1" applyBorder="1" applyAlignment="1">
      <alignment vertical="center" wrapText="1"/>
    </xf>
    <xf numFmtId="49" fontId="21" fillId="0" borderId="56" xfId="0" applyNumberFormat="1" applyFont="1" applyBorder="1" applyAlignment="1">
      <alignment vertical="top" wrapText="1"/>
    </xf>
    <xf numFmtId="49" fontId="18" fillId="0" borderId="56" xfId="0" applyNumberFormat="1" applyFont="1" applyBorder="1" applyAlignment="1">
      <alignment vertical="center" wrapText="1"/>
    </xf>
    <xf numFmtId="49" fontId="18" fillId="0" borderId="10" xfId="0" applyNumberFormat="1" applyFont="1" applyBorder="1" applyAlignment="1">
      <alignment vertical="center"/>
    </xf>
    <xf numFmtId="49" fontId="28" fillId="0" borderId="56" xfId="0" applyNumberFormat="1" applyFont="1" applyBorder="1" applyAlignment="1">
      <alignment vertical="center" wrapText="1"/>
    </xf>
    <xf numFmtId="0" fontId="18" fillId="0" borderId="12" xfId="0" applyFont="1" applyBorder="1" applyAlignment="1">
      <alignment horizontal="center" vertical="center" wrapText="1"/>
    </xf>
    <xf numFmtId="0" fontId="29" fillId="0" borderId="56" xfId="0" applyFont="1" applyBorder="1" applyAlignment="1">
      <alignment vertical="center"/>
    </xf>
    <xf numFmtId="0" fontId="30" fillId="0" borderId="11" xfId="0" applyFont="1" applyBorder="1" applyAlignment="1">
      <alignment vertical="center" wrapText="1"/>
    </xf>
    <xf numFmtId="0" fontId="18" fillId="0" borderId="11" xfId="0" applyFont="1" applyBorder="1" applyAlignment="1">
      <alignment horizontal="center" vertical="center" wrapText="1"/>
    </xf>
    <xf numFmtId="0" fontId="31" fillId="0" borderId="10" xfId="0" applyFont="1" applyBorder="1" applyAlignment="1">
      <alignment vertical="center" wrapText="1"/>
    </xf>
    <xf numFmtId="0" fontId="32" fillId="0" borderId="56" xfId="0" applyFont="1" applyBorder="1" applyAlignment="1">
      <alignment horizontal="left" vertical="center" wrapText="1"/>
    </xf>
    <xf numFmtId="0" fontId="21" fillId="0" borderId="56" xfId="0" applyFont="1" applyBorder="1" applyAlignment="1">
      <alignment horizontal="center" vertical="center"/>
    </xf>
    <xf numFmtId="0" fontId="18" fillId="0" borderId="56" xfId="0" applyFont="1" applyBorder="1" applyAlignment="1">
      <alignment horizontal="center" vertical="center"/>
    </xf>
    <xf numFmtId="0" fontId="18" fillId="0" borderId="56" xfId="0" applyFont="1" applyBorder="1" applyAlignment="1">
      <alignment vertical="center"/>
    </xf>
    <xf numFmtId="0" fontId="19" fillId="0" borderId="11" xfId="0" applyFont="1" applyBorder="1" applyAlignment="1">
      <alignment vertical="center" wrapText="1"/>
    </xf>
    <xf numFmtId="0" fontId="21" fillId="0" borderId="56" xfId="0" applyFont="1" applyBorder="1" applyAlignment="1">
      <alignment vertical="center" wrapText="1"/>
    </xf>
    <xf numFmtId="0" fontId="18" fillId="0" borderId="15" xfId="0" applyFont="1" applyBorder="1" applyAlignment="1">
      <alignment horizontal="center" vertical="center"/>
    </xf>
    <xf numFmtId="0" fontId="18" fillId="0" borderId="67" xfId="0" applyFont="1" applyBorder="1" applyAlignment="1">
      <alignment vertical="center" wrapText="1"/>
    </xf>
    <xf numFmtId="0" fontId="19" fillId="0" borderId="67" xfId="0" applyFont="1" applyBorder="1" applyAlignment="1">
      <alignment vertical="center" wrapText="1"/>
    </xf>
    <xf numFmtId="0" fontId="33" fillId="0" borderId="67" xfId="0" applyFont="1" applyBorder="1" applyAlignment="1">
      <alignment vertical="center" wrapText="1"/>
    </xf>
    <xf numFmtId="0" fontId="18" fillId="0" borderId="67" xfId="0" applyFont="1" applyBorder="1" applyAlignment="1">
      <alignment horizontal="left" vertical="center" wrapText="1"/>
    </xf>
    <xf numFmtId="0" fontId="21" fillId="0" borderId="67" xfId="0" applyFont="1" applyBorder="1" applyAlignment="1">
      <alignment vertical="center" wrapText="1"/>
    </xf>
    <xf numFmtId="0" fontId="21" fillId="0" borderId="67" xfId="0" applyFont="1" applyBorder="1" applyAlignment="1">
      <alignment horizontal="left" vertical="top" wrapText="1"/>
    </xf>
    <xf numFmtId="0" fontId="18" fillId="0" borderId="67" xfId="0" applyFont="1" applyBorder="1" applyAlignment="1">
      <alignment horizontal="center" vertical="center" wrapText="1"/>
    </xf>
    <xf numFmtId="0" fontId="18" fillId="0" borderId="13" xfId="0" applyFont="1" applyBorder="1" applyAlignment="1">
      <alignment vertical="center" wrapText="1"/>
    </xf>
    <xf numFmtId="0" fontId="18" fillId="0" borderId="10" xfId="0" applyFont="1" applyBorder="1" applyAlignment="1">
      <alignment vertical="center"/>
    </xf>
    <xf numFmtId="0" fontId="0" fillId="0" borderId="0" xfId="0" applyAlignment="1">
      <alignment vertical="center" wrapText="1"/>
    </xf>
    <xf numFmtId="0" fontId="43" fillId="5" borderId="0" xfId="0" applyFont="1" applyFill="1" applyAlignment="1">
      <alignment horizontal="center" vertical="center" wrapText="1"/>
    </xf>
    <xf numFmtId="0" fontId="0" fillId="9" borderId="0" xfId="0" applyFill="1" applyAlignment="1">
      <alignment vertical="center"/>
    </xf>
    <xf numFmtId="0" fontId="42" fillId="9" borderId="58" xfId="0" applyFont="1" applyFill="1" applyBorder="1" applyAlignment="1">
      <alignment horizontal="center" vertical="center" wrapText="1"/>
    </xf>
    <xf numFmtId="0" fontId="44" fillId="8" borderId="0" xfId="0" applyFont="1" applyFill="1" applyAlignment="1">
      <alignment horizontal="center" vertical="center" wrapText="1"/>
    </xf>
    <xf numFmtId="0" fontId="44" fillId="7" borderId="0" xfId="0" applyFont="1" applyFill="1" applyAlignment="1">
      <alignment horizontal="center" vertical="center" wrapText="1"/>
    </xf>
    <xf numFmtId="0" fontId="44" fillId="6" borderId="0" xfId="0" applyFont="1" applyFill="1" applyAlignment="1">
      <alignment horizontal="center" vertical="center" wrapText="1"/>
    </xf>
    <xf numFmtId="0" fontId="1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center" vertical="center" wrapText="1"/>
    </xf>
    <xf numFmtId="14" fontId="0" fillId="0" borderId="0" xfId="0" applyNumberFormat="1" applyAlignment="1">
      <alignment horizontal="left" vertical="center" wrapText="1"/>
    </xf>
    <xf numFmtId="0" fontId="4"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4" fillId="0" borderId="10" xfId="0" applyFont="1" applyBorder="1" applyAlignment="1">
      <alignment horizontal="center" vertical="center"/>
    </xf>
    <xf numFmtId="0" fontId="2" fillId="0" borderId="41" xfId="0" applyFont="1" applyBorder="1" applyAlignment="1">
      <alignment vertical="center"/>
    </xf>
    <xf numFmtId="0" fontId="4" fillId="3" borderId="10"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4" fillId="3" borderId="46" xfId="0" applyFont="1" applyFill="1" applyBorder="1" applyAlignment="1" applyProtection="1">
      <alignment horizontal="left" vertical="top" wrapText="1"/>
      <protection locked="0"/>
    </xf>
    <xf numFmtId="0" fontId="2" fillId="0" borderId="5" xfId="0" applyFont="1" applyBorder="1" applyAlignment="1" applyProtection="1">
      <alignment horizontal="left" vertical="center"/>
      <protection locked="0"/>
    </xf>
    <xf numFmtId="0" fontId="2" fillId="0" borderId="45" xfId="0" applyFont="1" applyBorder="1" applyAlignment="1" applyProtection="1">
      <alignment horizontal="left" vertical="center"/>
      <protection locked="0"/>
    </xf>
    <xf numFmtId="0" fontId="4" fillId="3" borderId="47" xfId="0" applyFont="1" applyFill="1" applyBorder="1" applyAlignment="1" applyProtection="1">
      <alignment horizontal="left" vertical="top" wrapText="1"/>
      <protection locked="0"/>
    </xf>
    <xf numFmtId="0" fontId="2" fillId="0" borderId="58"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4" fillId="3" borderId="4" xfId="0" applyFont="1" applyFill="1" applyBorder="1" applyAlignment="1" applyProtection="1">
      <alignment horizontal="left" vertical="top" wrapText="1"/>
      <protection locked="0"/>
    </xf>
    <xf numFmtId="0" fontId="4" fillId="0" borderId="11" xfId="0" applyFont="1" applyBorder="1" applyAlignment="1">
      <alignment horizontal="center" vertical="center"/>
    </xf>
    <xf numFmtId="0" fontId="2" fillId="0" borderId="5" xfId="0" applyFont="1" applyBorder="1" applyAlignment="1" applyProtection="1">
      <alignment vertical="center"/>
      <protection locked="0"/>
    </xf>
    <xf numFmtId="0" fontId="2" fillId="0" borderId="58" xfId="0" applyFont="1" applyBorder="1" applyAlignment="1" applyProtection="1">
      <alignment vertical="center"/>
      <protection locked="0"/>
    </xf>
    <xf numFmtId="0" fontId="2" fillId="0" borderId="6" xfId="0" applyFont="1" applyBorder="1" applyAlignment="1" applyProtection="1">
      <alignment vertical="center"/>
      <protection locked="0"/>
    </xf>
    <xf numFmtId="0" fontId="4" fillId="3" borderId="7" xfId="0" applyFont="1" applyFill="1" applyBorder="1" applyAlignment="1" applyProtection="1">
      <alignment horizontal="left" vertical="top" wrapText="1"/>
      <protection locked="0"/>
    </xf>
    <xf numFmtId="0" fontId="2" fillId="0" borderId="8" xfId="0" applyFont="1" applyBorder="1" applyAlignment="1" applyProtection="1">
      <alignment vertical="center"/>
      <protection locked="0"/>
    </xf>
    <xf numFmtId="0" fontId="2" fillId="0" borderId="50" xfId="0" applyFont="1" applyBorder="1" applyAlignment="1" applyProtection="1">
      <alignment vertical="center"/>
      <protection locked="0"/>
    </xf>
    <xf numFmtId="0" fontId="2" fillId="0" borderId="9" xfId="0" applyFont="1" applyBorder="1" applyAlignment="1" applyProtection="1">
      <alignment vertical="center"/>
      <protection locked="0"/>
    </xf>
    <xf numFmtId="0" fontId="4" fillId="3" borderId="1" xfId="0" applyFont="1" applyFill="1" applyBorder="1" applyAlignment="1" applyProtection="1">
      <alignment horizontal="left" vertical="top" wrapText="1"/>
      <protection locked="0"/>
    </xf>
    <xf numFmtId="0" fontId="2" fillId="0" borderId="2" xfId="0" applyFont="1" applyBorder="1" applyAlignment="1" applyProtection="1">
      <alignment vertical="center"/>
      <protection locked="0"/>
    </xf>
    <xf numFmtId="0" fontId="2" fillId="0" borderId="57" xfId="0" applyFont="1" applyBorder="1" applyAlignment="1" applyProtection="1">
      <alignment vertical="center"/>
      <protection locked="0"/>
    </xf>
    <xf numFmtId="0" fontId="2" fillId="0" borderId="3" xfId="0" applyFont="1" applyBorder="1" applyAlignment="1" applyProtection="1">
      <alignment vertical="center"/>
      <protection locked="0"/>
    </xf>
    <xf numFmtId="0" fontId="4" fillId="0" borderId="13" xfId="0" applyFont="1" applyBorder="1" applyAlignment="1">
      <alignment vertical="center"/>
    </xf>
    <xf numFmtId="0" fontId="2" fillId="0" borderId="14" xfId="0" applyFont="1" applyBorder="1" applyAlignment="1">
      <alignment vertical="center"/>
    </xf>
    <xf numFmtId="0" fontId="2" fillId="0" borderId="57" xfId="0" applyFont="1" applyBorder="1" applyAlignment="1">
      <alignment vertical="center"/>
    </xf>
    <xf numFmtId="0" fontId="2" fillId="0" borderId="15" xfId="0" applyFont="1" applyBorder="1" applyAlignment="1">
      <alignment vertical="center"/>
    </xf>
    <xf numFmtId="0" fontId="4" fillId="2" borderId="7" xfId="0" applyFont="1" applyFill="1" applyBorder="1" applyAlignment="1">
      <alignment horizontal="right" vertical="center"/>
    </xf>
    <xf numFmtId="0" fontId="2" fillId="0" borderId="8" xfId="0" applyFont="1" applyBorder="1" applyAlignment="1">
      <alignment vertical="center"/>
    </xf>
    <xf numFmtId="0" fontId="2" fillId="0" borderId="50" xfId="0" applyFont="1" applyBorder="1" applyAlignment="1">
      <alignment vertical="center"/>
    </xf>
    <xf numFmtId="0" fontId="2" fillId="0" borderId="9" xfId="0" applyFont="1" applyBorder="1" applyAlignment="1">
      <alignment vertical="center"/>
    </xf>
    <xf numFmtId="0" fontId="4" fillId="0" borderId="10" xfId="0" applyFont="1" applyBorder="1" applyAlignment="1">
      <alignment horizontal="left" vertical="center"/>
    </xf>
    <xf numFmtId="0" fontId="4" fillId="3" borderId="1" xfId="0" applyFont="1" applyFill="1" applyBorder="1" applyAlignment="1" applyProtection="1">
      <alignment horizontal="left" vertical="center" wrapText="1"/>
      <protection locked="0"/>
    </xf>
    <xf numFmtId="0" fontId="2" fillId="0" borderId="8"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4" fillId="3" borderId="49" xfId="0" applyFont="1" applyFill="1" applyBorder="1" applyAlignment="1" applyProtection="1">
      <alignment horizontal="left" vertical="top" wrapText="1"/>
      <protection locked="0"/>
    </xf>
    <xf numFmtId="0" fontId="4" fillId="3" borderId="50" xfId="0" applyFont="1" applyFill="1" applyBorder="1" applyAlignment="1" applyProtection="1">
      <alignment horizontal="left" vertical="top" wrapText="1"/>
      <protection locked="0"/>
    </xf>
    <xf numFmtId="0" fontId="2" fillId="0" borderId="50"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4" fillId="3" borderId="43" xfId="0" applyFont="1" applyFill="1" applyBorder="1" applyAlignment="1" applyProtection="1">
      <alignment horizontal="left" vertical="top" wrapText="1"/>
      <protection locked="0"/>
    </xf>
    <xf numFmtId="0" fontId="4" fillId="3" borderId="44" xfId="0" applyFont="1" applyFill="1" applyBorder="1" applyAlignment="1" applyProtection="1">
      <alignment horizontal="left" vertical="top" wrapText="1"/>
      <protection locked="0"/>
    </xf>
    <xf numFmtId="0" fontId="2" fillId="0" borderId="57"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4" fillId="3" borderId="16" xfId="0" applyFont="1" applyFill="1" applyBorder="1" applyAlignment="1" applyProtection="1">
      <alignment horizontal="center" vertical="center" wrapText="1"/>
      <protection locked="0"/>
    </xf>
    <xf numFmtId="0" fontId="2" fillId="0" borderId="17" xfId="0" applyFont="1" applyBorder="1" applyAlignment="1" applyProtection="1">
      <alignment vertical="center"/>
      <protection locked="0"/>
    </xf>
    <xf numFmtId="0" fontId="2" fillId="0" borderId="18"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4" fillId="3" borderId="25" xfId="0" applyFont="1" applyFill="1" applyBorder="1" applyAlignment="1" applyProtection="1">
      <alignment horizontal="center" vertical="center" wrapText="1"/>
      <protection locked="0"/>
    </xf>
    <xf numFmtId="0" fontId="2" fillId="0" borderId="26" xfId="0" applyFont="1" applyBorder="1" applyAlignment="1" applyProtection="1">
      <alignment vertical="center"/>
      <protection locked="0"/>
    </xf>
    <xf numFmtId="0" fontId="2" fillId="0" borderId="27" xfId="0" applyFont="1" applyBorder="1" applyAlignment="1" applyProtection="1">
      <alignment vertical="center"/>
      <protection locked="0"/>
    </xf>
    <xf numFmtId="0" fontId="4" fillId="2" borderId="28" xfId="0" applyFont="1" applyFill="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4" fillId="2" borderId="1" xfId="0" applyFont="1" applyFill="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16" xfId="0" applyFont="1" applyBorder="1" applyAlignment="1">
      <alignment horizontal="center"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4" fillId="0" borderId="25" xfId="0" applyFont="1" applyBorder="1" applyAlignment="1">
      <alignment horizontal="center" vertical="center"/>
    </xf>
    <xf numFmtId="0" fontId="2" fillId="0" borderId="26" xfId="0" applyFont="1" applyBorder="1" applyAlignment="1">
      <alignment vertical="center"/>
    </xf>
    <xf numFmtId="0" fontId="2" fillId="0" borderId="27" xfId="0" applyFont="1" applyBorder="1" applyAlignment="1">
      <alignment vertical="center"/>
    </xf>
    <xf numFmtId="0" fontId="1" fillId="2" borderId="1" xfId="0" applyFont="1" applyFill="1" applyBorder="1" applyAlignment="1">
      <alignment horizontal="right" vertical="center"/>
    </xf>
    <xf numFmtId="0" fontId="4" fillId="2" borderId="4" xfId="0" applyFont="1" applyFill="1" applyBorder="1" applyAlignment="1">
      <alignment horizontal="center" vertical="center"/>
    </xf>
    <xf numFmtId="0" fontId="2" fillId="0" borderId="5" xfId="0" applyFont="1" applyBorder="1" applyAlignment="1">
      <alignment vertical="center"/>
    </xf>
    <xf numFmtId="0" fontId="2" fillId="0" borderId="58" xfId="0" applyFont="1" applyBorder="1" applyAlignment="1">
      <alignment vertical="center"/>
    </xf>
    <xf numFmtId="0" fontId="2" fillId="0" borderId="6" xfId="0" applyFont="1" applyBorder="1" applyAlignment="1">
      <alignment vertical="center"/>
    </xf>
    <xf numFmtId="0" fontId="4" fillId="2" borderId="7" xfId="0" applyFont="1" applyFill="1" applyBorder="1" applyAlignment="1">
      <alignment horizontal="center" vertical="center"/>
    </xf>
    <xf numFmtId="0" fontId="4" fillId="0" borderId="13" xfId="0" applyFont="1" applyBorder="1" applyAlignment="1">
      <alignment horizontal="center" vertical="center"/>
    </xf>
    <xf numFmtId="0" fontId="4" fillId="3" borderId="1" xfId="0" applyFont="1" applyFill="1" applyBorder="1" applyAlignment="1" applyProtection="1">
      <alignment horizontal="center" vertical="center"/>
      <protection locked="0"/>
    </xf>
    <xf numFmtId="0" fontId="6" fillId="0" borderId="36" xfId="0" applyFont="1" applyBorder="1" applyAlignment="1">
      <alignment horizontal="left" vertical="center"/>
    </xf>
    <xf numFmtId="0" fontId="0" fillId="0" borderId="0" xfId="0" applyAlignment="1">
      <alignment vertical="center"/>
    </xf>
    <xf numFmtId="0" fontId="2" fillId="0" borderId="37" xfId="0" applyFont="1" applyBorder="1" applyAlignment="1">
      <alignment vertical="center"/>
    </xf>
    <xf numFmtId="0" fontId="7" fillId="0" borderId="36" xfId="0" applyFont="1" applyBorder="1" applyAlignment="1">
      <alignment horizontal="left" vertical="center" wrapText="1"/>
    </xf>
    <xf numFmtId="0" fontId="2" fillId="0" borderId="36" xfId="0" applyFont="1" applyBorder="1" applyAlignment="1">
      <alignment vertical="center"/>
    </xf>
    <xf numFmtId="0" fontId="7" fillId="0" borderId="38" xfId="0" applyFont="1" applyBorder="1" applyAlignment="1">
      <alignment horizontal="left" vertical="center"/>
    </xf>
    <xf numFmtId="0" fontId="2" fillId="0" borderId="39" xfId="0" applyFont="1" applyBorder="1" applyAlignment="1">
      <alignment vertical="center"/>
    </xf>
    <xf numFmtId="0" fontId="2" fillId="0" borderId="40" xfId="0" applyFont="1" applyBorder="1" applyAlignment="1">
      <alignment vertical="center"/>
    </xf>
    <xf numFmtId="0" fontId="4" fillId="2" borderId="32" xfId="0" applyFont="1" applyFill="1" applyBorder="1" applyAlignment="1">
      <alignment horizontal="center" vertical="center"/>
    </xf>
    <xf numFmtId="0" fontId="4" fillId="3" borderId="10" xfId="0" applyFont="1" applyFill="1" applyBorder="1" applyAlignment="1" applyProtection="1">
      <alignment horizontal="center" vertical="center" wrapText="1"/>
      <protection locked="0"/>
    </xf>
    <xf numFmtId="0" fontId="2" fillId="0" borderId="11" xfId="0" applyFont="1" applyBorder="1" applyAlignment="1" applyProtection="1">
      <alignment vertical="center"/>
      <protection locked="0"/>
    </xf>
    <xf numFmtId="0" fontId="2" fillId="0" borderId="12" xfId="0" applyFont="1" applyBorder="1" applyAlignment="1" applyProtection="1">
      <alignment vertical="center"/>
      <protection locked="0"/>
    </xf>
    <xf numFmtId="14" fontId="4" fillId="3" borderId="10" xfId="0" applyNumberFormat="1"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5"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vertical="center"/>
    </xf>
    <xf numFmtId="0" fontId="4" fillId="2" borderId="25" xfId="0" applyFont="1" applyFill="1" applyBorder="1" applyAlignment="1">
      <alignment horizontal="center" vertical="center"/>
    </xf>
    <xf numFmtId="0" fontId="2" fillId="0" borderId="31" xfId="0" applyFont="1" applyBorder="1" applyAlignment="1">
      <alignment vertical="center"/>
    </xf>
    <xf numFmtId="0" fontId="4" fillId="3" borderId="10" xfId="0" applyFont="1" applyFill="1" applyBorder="1" applyAlignment="1" applyProtection="1">
      <alignment vertical="center" wrapText="1"/>
      <protection locked="0"/>
    </xf>
    <xf numFmtId="0" fontId="4" fillId="2" borderId="13" xfId="0" applyFont="1" applyFill="1" applyBorder="1" applyAlignment="1">
      <alignment horizontal="center" vertical="center"/>
    </xf>
    <xf numFmtId="0" fontId="8" fillId="3" borderId="13" xfId="0" applyFont="1" applyFill="1" applyBorder="1" applyAlignment="1" applyProtection="1">
      <alignment horizontal="center" vertical="center" wrapText="1"/>
      <protection locked="0"/>
    </xf>
    <xf numFmtId="0" fontId="2" fillId="0" borderId="15" xfId="0" applyFont="1" applyBorder="1" applyAlignment="1" applyProtection="1">
      <alignment vertical="center"/>
      <protection locked="0"/>
    </xf>
    <xf numFmtId="0" fontId="2" fillId="0" borderId="51" xfId="0" applyFont="1" applyBorder="1" applyAlignment="1" applyProtection="1">
      <alignment vertical="center"/>
      <protection locked="0"/>
    </xf>
    <xf numFmtId="0" fontId="2" fillId="0" borderId="52"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2" fillId="0" borderId="21" xfId="0" applyFont="1" applyBorder="1" applyAlignment="1" applyProtection="1">
      <alignment vertical="center"/>
      <protection locked="0"/>
    </xf>
    <xf numFmtId="0" fontId="3" fillId="0" borderId="13" xfId="0" applyFont="1" applyBorder="1" applyAlignment="1">
      <alignment horizontal="center" vertical="center"/>
    </xf>
    <xf numFmtId="0" fontId="2" fillId="0" borderId="51" xfId="0" applyFont="1" applyBorder="1" applyAlignment="1">
      <alignment vertical="center"/>
    </xf>
    <xf numFmtId="0" fontId="2" fillId="0" borderId="52" xfId="0" applyFont="1" applyBorder="1" applyAlignment="1">
      <alignment vertical="center"/>
    </xf>
    <xf numFmtId="0" fontId="9" fillId="0" borderId="10" xfId="0" applyFont="1" applyBorder="1" applyAlignment="1">
      <alignment vertical="top" wrapText="1"/>
    </xf>
    <xf numFmtId="0" fontId="40" fillId="2" borderId="13" xfId="0" applyFont="1" applyFill="1" applyBorder="1" applyAlignment="1">
      <alignment horizontal="left"/>
    </xf>
    <xf numFmtId="0" fontId="41" fillId="0" borderId="14" xfId="0" applyFont="1" applyBorder="1" applyAlignment="1">
      <alignment vertical="center"/>
    </xf>
    <xf numFmtId="0" fontId="41" fillId="0" borderId="15" xfId="0" applyFont="1" applyBorder="1" applyAlignment="1">
      <alignment vertical="center"/>
    </xf>
    <xf numFmtId="0" fontId="41" fillId="0" borderId="22" xfId="0" applyFont="1" applyBorder="1" applyAlignment="1">
      <alignment vertical="center"/>
    </xf>
    <xf numFmtId="0" fontId="41" fillId="0" borderId="23" xfId="0" applyFont="1" applyBorder="1" applyAlignment="1">
      <alignment vertical="center"/>
    </xf>
    <xf numFmtId="0" fontId="41" fillId="0" borderId="24" xfId="0" applyFont="1" applyBorder="1" applyAlignment="1">
      <alignment vertical="center"/>
    </xf>
    <xf numFmtId="0" fontId="11" fillId="0" borderId="13" xfId="0" applyFont="1" applyBorder="1" applyAlignment="1">
      <alignment vertical="top" wrapText="1"/>
    </xf>
    <xf numFmtId="0" fontId="40" fillId="2" borderId="53" xfId="0" applyFont="1" applyFill="1" applyBorder="1" applyAlignment="1">
      <alignment horizontal="left" vertical="top"/>
    </xf>
    <xf numFmtId="0" fontId="41" fillId="0" borderId="54" xfId="0" applyFont="1" applyBorder="1" applyAlignment="1">
      <alignment vertical="center"/>
    </xf>
    <xf numFmtId="0" fontId="41" fillId="0" borderId="55" xfId="0" applyFont="1" applyBorder="1" applyAlignment="1">
      <alignment vertical="center"/>
    </xf>
    <xf numFmtId="0" fontId="41" fillId="0" borderId="19" xfId="0" applyFont="1" applyBorder="1" applyAlignment="1">
      <alignment vertical="center"/>
    </xf>
    <xf numFmtId="0" fontId="41" fillId="0" borderId="20" xfId="0" applyFont="1" applyBorder="1" applyAlignment="1">
      <alignment vertical="center"/>
    </xf>
    <xf numFmtId="0" fontId="41" fillId="0" borderId="21" xfId="0" applyFont="1" applyBorder="1" applyAlignment="1">
      <alignment vertical="center"/>
    </xf>
    <xf numFmtId="0" fontId="40" fillId="2" borderId="13" xfId="0" applyFont="1" applyFill="1" applyBorder="1"/>
    <xf numFmtId="0" fontId="3" fillId="0" borderId="10" xfId="0" applyFont="1" applyBorder="1" applyAlignment="1">
      <alignment horizontal="left" vertical="center"/>
    </xf>
    <xf numFmtId="0" fontId="3" fillId="0" borderId="10" xfId="0" applyFont="1" applyBorder="1" applyAlignment="1">
      <alignment horizontal="center" vertical="center"/>
    </xf>
    <xf numFmtId="0" fontId="40" fillId="2" borderId="53" xfId="0" applyFont="1" applyFill="1" applyBorder="1" applyAlignment="1">
      <alignment vertical="top"/>
    </xf>
    <xf numFmtId="0" fontId="3" fillId="0" borderId="10" xfId="0" applyFont="1" applyBorder="1" applyAlignment="1">
      <alignment vertical="center"/>
    </xf>
    <xf numFmtId="0" fontId="3" fillId="3" borderId="13" xfId="0" applyFont="1" applyFill="1" applyBorder="1" applyAlignment="1" applyProtection="1">
      <alignment horizontal="left" vertical="top" wrapText="1"/>
      <protection locked="0"/>
    </xf>
    <xf numFmtId="0" fontId="2" fillId="0" borderId="14" xfId="0" applyFont="1" applyBorder="1" applyAlignment="1" applyProtection="1">
      <alignment vertical="center"/>
      <protection locked="0"/>
    </xf>
    <xf numFmtId="0" fontId="0" fillId="0" borderId="0" xfId="0" applyAlignment="1" applyProtection="1">
      <alignment vertical="center"/>
      <protection locked="0"/>
    </xf>
    <xf numFmtId="0" fontId="2" fillId="0" borderId="20" xfId="0" applyFont="1" applyBorder="1" applyAlignment="1" applyProtection="1">
      <alignment vertical="center"/>
      <protection locked="0"/>
    </xf>
    <xf numFmtId="0" fontId="3" fillId="0" borderId="14" xfId="0" applyFont="1" applyBorder="1" applyAlignment="1">
      <alignment vertical="center"/>
    </xf>
    <xf numFmtId="0" fontId="12" fillId="2" borderId="7" xfId="0" applyFont="1" applyFill="1" applyBorder="1" applyAlignment="1">
      <alignment horizontal="left" vertical="center" wrapText="1"/>
    </xf>
    <xf numFmtId="0" fontId="3" fillId="0" borderId="13" xfId="0" applyFont="1" applyBorder="1" applyAlignment="1">
      <alignment horizontal="center" vertical="center" wrapText="1"/>
    </xf>
    <xf numFmtId="176" fontId="3" fillId="0" borderId="13" xfId="0" applyNumberFormat="1" applyFont="1" applyBorder="1" applyAlignment="1">
      <alignment horizontal="center" vertical="center" wrapText="1"/>
    </xf>
    <xf numFmtId="14" fontId="3" fillId="3" borderId="28" xfId="0" applyNumberFormat="1" applyFont="1" applyFill="1" applyBorder="1" applyAlignment="1" applyProtection="1">
      <alignment horizontal="center" vertical="center" wrapText="1"/>
      <protection locked="0"/>
    </xf>
    <xf numFmtId="0" fontId="2" fillId="0" borderId="29" xfId="0" applyFont="1" applyBorder="1" applyAlignment="1" applyProtection="1">
      <alignment vertical="center"/>
      <protection locked="0"/>
    </xf>
    <xf numFmtId="0" fontId="2" fillId="0" borderId="30" xfId="0" applyFont="1" applyBorder="1" applyAlignment="1" applyProtection="1">
      <alignment vertical="center"/>
      <protection locked="0"/>
    </xf>
    <xf numFmtId="0" fontId="3" fillId="0" borderId="16" xfId="0" applyFont="1" applyBorder="1" applyAlignment="1">
      <alignment horizontal="center" vertical="center" wrapText="1"/>
    </xf>
    <xf numFmtId="0" fontId="3" fillId="2" borderId="1" xfId="0" applyFont="1" applyFill="1" applyBorder="1" applyAlignment="1">
      <alignment vertical="center"/>
    </xf>
    <xf numFmtId="0" fontId="44" fillId="8" borderId="0" xfId="0" applyFont="1" applyFill="1" applyAlignment="1">
      <alignment horizontal="center" vertical="center"/>
    </xf>
    <xf numFmtId="0" fontId="43" fillId="5" borderId="0" xfId="0" applyFont="1" applyFill="1" applyAlignment="1">
      <alignment horizontal="center" vertical="center"/>
    </xf>
    <xf numFmtId="0" fontId="44" fillId="7" borderId="0" xfId="0" applyFont="1" applyFill="1" applyAlignment="1">
      <alignment horizontal="center" vertical="center"/>
    </xf>
    <xf numFmtId="0" fontId="44" fillId="6" borderId="0" xfId="0" applyFont="1" applyFill="1" applyAlignment="1">
      <alignment horizontal="center" vertical="center"/>
    </xf>
  </cellXfs>
  <cellStyles count="1">
    <cellStyle name="標準" xfId="0" builtinId="0"/>
  </cellStyles>
  <dxfs count="8">
    <dxf>
      <font>
        <color rgb="FF9C0006"/>
      </font>
      <fill>
        <patternFill patternType="solid">
          <fgColor rgb="FFFFC7CE"/>
          <bgColor rgb="FFFFC7CE"/>
        </patternFill>
      </fill>
    </dxf>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D9E2F3"/>
          <bgColor rgb="FFD9E2F3"/>
        </patternFill>
      </fill>
    </dxf>
    <dxf>
      <fill>
        <patternFill patternType="solid">
          <fgColor rgb="FFB4C6E7"/>
          <bgColor rgb="FFB4C6E7"/>
        </patternFill>
      </fill>
    </dxf>
    <dxf>
      <fill>
        <patternFill patternType="solid">
          <fgColor theme="8"/>
          <bgColor theme="8"/>
        </patternFill>
      </fill>
    </dxf>
  </dxfs>
  <tableStyles count="1">
    <tableStyle name="Topic-style" pivot="0" count="3">
      <tableStyleElement type="headerRow" dxfId="7"/>
      <tableStyleElement type="firstRowStripe" dxfId="6"/>
      <tableStyleElement type="secondRowStripe" dxfId="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ables/table1.xml><?xml version="1.0" encoding="utf-8"?>
<table xmlns="http://schemas.openxmlformats.org/spreadsheetml/2006/main" id="1" name="Table_1" displayName="Table_1" ref="A2:J102">
  <tableColumns count="10">
    <tableColumn id="1" name="No."/>
    <tableColumn id="2" name="Research area"/>
    <tableColumn id="3" name="Title of the research"/>
    <tableColumn id="4" name="Website"/>
    <tableColumn id="5" name="Name of supervisor"/>
    <tableColumn id="6" name="Title of the supervisor"/>
    <tableColumn id="7" name="Requirements for applicants: Master's / Ph.D. Student"/>
    <tableColumn id="8" name="Total number of acceptance per supervisor"/>
    <tableColumn id="9" name="Duration : 2-6months (less than 180days)"/>
    <tableColumn id="10" name="Comments"/>
  </tableColumns>
  <tableStyleInfo name="Topic-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99"/>
  <sheetViews>
    <sheetView tabSelected="1" zoomScaleNormal="100" workbookViewId="0">
      <selection activeCell="J5" sqref="J5:AH5"/>
    </sheetView>
  </sheetViews>
  <sheetFormatPr defaultColWidth="14.453125" defaultRowHeight="15" customHeight="1" x14ac:dyDescent="0.35"/>
  <cols>
    <col min="1" max="34" width="2.453125" customWidth="1"/>
    <col min="35" max="41" width="9" customWidth="1"/>
  </cols>
  <sheetData>
    <row r="1" spans="1:41" ht="9.75" customHeight="1" x14ac:dyDescent="0.35">
      <c r="A1" s="161" t="s">
        <v>0</v>
      </c>
      <c r="B1" s="150"/>
      <c r="C1" s="150"/>
      <c r="D1" s="150"/>
      <c r="E1" s="150"/>
      <c r="F1" s="150"/>
      <c r="G1" s="150"/>
      <c r="H1" s="150"/>
      <c r="I1" s="150"/>
      <c r="J1" s="150"/>
      <c r="K1" s="150"/>
      <c r="L1" s="150"/>
      <c r="M1" s="150"/>
      <c r="N1" s="150"/>
      <c r="O1" s="150"/>
      <c r="P1" s="150"/>
      <c r="Q1" s="150"/>
      <c r="R1" s="150"/>
      <c r="S1" s="150"/>
      <c r="T1" s="150"/>
      <c r="U1" s="150"/>
      <c r="V1" s="150"/>
      <c r="W1" s="150"/>
      <c r="X1" s="150"/>
      <c r="Y1" s="117"/>
      <c r="Z1" s="150"/>
      <c r="AA1" s="150"/>
      <c r="AB1" s="150"/>
      <c r="AC1" s="150"/>
      <c r="AD1" s="150"/>
      <c r="AE1" s="150"/>
      <c r="AF1" s="150"/>
      <c r="AG1" s="150"/>
      <c r="AH1" s="151"/>
      <c r="AI1" s="1"/>
      <c r="AJ1" s="1"/>
      <c r="AK1" s="1"/>
      <c r="AL1" s="1"/>
      <c r="AM1" s="1"/>
      <c r="AN1" s="1"/>
      <c r="AO1" s="1"/>
    </row>
    <row r="2" spans="1:41" ht="15" customHeight="1" x14ac:dyDescent="0.35">
      <c r="A2" s="162" t="s">
        <v>692</v>
      </c>
      <c r="B2" s="163"/>
      <c r="C2" s="163"/>
      <c r="D2" s="163"/>
      <c r="E2" s="163"/>
      <c r="F2" s="163"/>
      <c r="G2" s="163"/>
      <c r="H2" s="163"/>
      <c r="I2" s="163"/>
      <c r="J2" s="163"/>
      <c r="K2" s="163"/>
      <c r="L2" s="163"/>
      <c r="M2" s="163"/>
      <c r="N2" s="163"/>
      <c r="O2" s="163"/>
      <c r="P2" s="163"/>
      <c r="Q2" s="163"/>
      <c r="R2" s="163"/>
      <c r="S2" s="163"/>
      <c r="T2" s="163"/>
      <c r="U2" s="163"/>
      <c r="V2" s="163"/>
      <c r="W2" s="163"/>
      <c r="X2" s="163"/>
      <c r="Y2" s="164"/>
      <c r="Z2" s="163"/>
      <c r="AA2" s="163"/>
      <c r="AB2" s="163"/>
      <c r="AC2" s="163"/>
      <c r="AD2" s="163"/>
      <c r="AE2" s="163"/>
      <c r="AF2" s="163"/>
      <c r="AG2" s="163"/>
      <c r="AH2" s="165"/>
      <c r="AI2" s="1"/>
      <c r="AJ2" s="1"/>
      <c r="AK2" s="1"/>
      <c r="AL2" s="1"/>
      <c r="AM2" s="1"/>
      <c r="AN2" s="1"/>
      <c r="AO2" s="1"/>
    </row>
    <row r="3" spans="1:41" ht="9.75" customHeight="1" x14ac:dyDescent="0.35">
      <c r="A3" s="166"/>
      <c r="B3" s="120"/>
      <c r="C3" s="120"/>
      <c r="D3" s="120"/>
      <c r="E3" s="120"/>
      <c r="F3" s="120"/>
      <c r="G3" s="120"/>
      <c r="H3" s="120"/>
      <c r="I3" s="120"/>
      <c r="J3" s="120"/>
      <c r="K3" s="120"/>
      <c r="L3" s="120"/>
      <c r="M3" s="120"/>
      <c r="N3" s="120"/>
      <c r="O3" s="120"/>
      <c r="P3" s="120"/>
      <c r="Q3" s="120"/>
      <c r="R3" s="120"/>
      <c r="S3" s="120"/>
      <c r="T3" s="120"/>
      <c r="U3" s="120"/>
      <c r="V3" s="120"/>
      <c r="W3" s="120"/>
      <c r="X3" s="120"/>
      <c r="Y3" s="121"/>
      <c r="Z3" s="120"/>
      <c r="AA3" s="120"/>
      <c r="AB3" s="120"/>
      <c r="AC3" s="120"/>
      <c r="AD3" s="120"/>
      <c r="AE3" s="120"/>
      <c r="AF3" s="120"/>
      <c r="AG3" s="120"/>
      <c r="AH3" s="122"/>
      <c r="AI3" s="1"/>
      <c r="AJ3" s="1"/>
      <c r="AK3" s="1"/>
      <c r="AL3" s="1"/>
      <c r="AM3" s="1"/>
      <c r="AN3" s="1"/>
      <c r="AO3" s="1"/>
    </row>
    <row r="4" spans="1:41" ht="16.5" customHeight="1" x14ac:dyDescent="0.35">
      <c r="A4" s="123" t="s">
        <v>1</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90"/>
      <c r="AI4" s="1"/>
    </row>
    <row r="5" spans="1:41" ht="18.75" customHeight="1" x14ac:dyDescent="0.35">
      <c r="A5" s="167" t="s">
        <v>2</v>
      </c>
      <c r="B5" s="116"/>
      <c r="C5" s="116"/>
      <c r="D5" s="116"/>
      <c r="E5" s="116"/>
      <c r="F5" s="116"/>
      <c r="G5" s="116"/>
      <c r="H5" s="116"/>
      <c r="I5" s="118"/>
      <c r="J5" s="168"/>
      <c r="K5" s="112"/>
      <c r="L5" s="112"/>
      <c r="M5" s="112"/>
      <c r="N5" s="112"/>
      <c r="O5" s="112"/>
      <c r="P5" s="112"/>
      <c r="Q5" s="112"/>
      <c r="R5" s="112"/>
      <c r="S5" s="112"/>
      <c r="T5" s="112"/>
      <c r="U5" s="112"/>
      <c r="V5" s="112"/>
      <c r="W5" s="112"/>
      <c r="X5" s="112"/>
      <c r="Y5" s="113"/>
      <c r="Z5" s="112"/>
      <c r="AA5" s="112"/>
      <c r="AB5" s="112"/>
      <c r="AC5" s="112"/>
      <c r="AD5" s="112"/>
      <c r="AE5" s="112"/>
      <c r="AF5" s="112"/>
      <c r="AG5" s="112"/>
      <c r="AH5" s="114"/>
      <c r="AI5" s="1" t="s">
        <v>4</v>
      </c>
    </row>
    <row r="6" spans="1:41" ht="18.75" customHeight="1" x14ac:dyDescent="0.35">
      <c r="A6" s="152" t="s">
        <v>5</v>
      </c>
      <c r="B6" s="153"/>
      <c r="C6" s="153"/>
      <c r="D6" s="153"/>
      <c r="E6" s="153"/>
      <c r="F6" s="153"/>
      <c r="G6" s="153"/>
      <c r="H6" s="153"/>
      <c r="I6" s="154"/>
      <c r="J6" s="137"/>
      <c r="K6" s="138"/>
      <c r="L6" s="138"/>
      <c r="M6" s="138"/>
      <c r="N6" s="138"/>
      <c r="O6" s="138"/>
      <c r="P6" s="138"/>
      <c r="Q6" s="138"/>
      <c r="R6" s="138"/>
      <c r="S6" s="138"/>
      <c r="T6" s="138"/>
      <c r="U6" s="138"/>
      <c r="V6" s="138"/>
      <c r="W6" s="138"/>
      <c r="X6" s="138"/>
      <c r="Y6" s="138"/>
      <c r="Z6" s="138"/>
      <c r="AA6" s="138"/>
      <c r="AB6" s="138"/>
      <c r="AC6" s="138"/>
      <c r="AD6" s="138"/>
      <c r="AE6" s="138"/>
      <c r="AF6" s="138"/>
      <c r="AG6" s="138"/>
      <c r="AH6" s="139"/>
      <c r="AI6" s="1" t="s">
        <v>6</v>
      </c>
    </row>
    <row r="7" spans="1:41" ht="18.75" customHeight="1" x14ac:dyDescent="0.35">
      <c r="A7" s="155"/>
      <c r="B7" s="156"/>
      <c r="C7" s="156"/>
      <c r="D7" s="156"/>
      <c r="E7" s="156"/>
      <c r="F7" s="156"/>
      <c r="G7" s="156"/>
      <c r="H7" s="156"/>
      <c r="I7" s="157"/>
      <c r="J7" s="140"/>
      <c r="K7" s="141"/>
      <c r="L7" s="141"/>
      <c r="M7" s="141"/>
      <c r="N7" s="141"/>
      <c r="O7" s="141"/>
      <c r="P7" s="141"/>
      <c r="Q7" s="141"/>
      <c r="R7" s="141"/>
      <c r="S7" s="141"/>
      <c r="T7" s="141"/>
      <c r="U7" s="141"/>
      <c r="V7" s="141"/>
      <c r="W7" s="141"/>
      <c r="X7" s="141"/>
      <c r="Y7" s="105"/>
      <c r="Z7" s="141"/>
      <c r="AA7" s="141"/>
      <c r="AB7" s="141"/>
      <c r="AC7" s="141"/>
      <c r="AD7" s="141"/>
      <c r="AE7" s="141"/>
      <c r="AF7" s="141"/>
      <c r="AG7" s="141"/>
      <c r="AH7" s="142"/>
      <c r="AI7" s="1"/>
    </row>
    <row r="8" spans="1:41" ht="18.75" customHeight="1" x14ac:dyDescent="0.35">
      <c r="A8" s="158" t="s">
        <v>7</v>
      </c>
      <c r="B8" s="159"/>
      <c r="C8" s="159"/>
      <c r="D8" s="159"/>
      <c r="E8" s="159"/>
      <c r="F8" s="159"/>
      <c r="G8" s="159"/>
      <c r="H8" s="159"/>
      <c r="I8" s="160"/>
      <c r="J8" s="143"/>
      <c r="K8" s="144"/>
      <c r="L8" s="144"/>
      <c r="M8" s="144"/>
      <c r="N8" s="144"/>
      <c r="O8" s="144"/>
      <c r="P8" s="144"/>
      <c r="Q8" s="144"/>
      <c r="R8" s="144"/>
      <c r="S8" s="144"/>
      <c r="T8" s="144"/>
      <c r="U8" s="144"/>
      <c r="V8" s="144"/>
      <c r="W8" s="144"/>
      <c r="X8" s="144"/>
      <c r="Y8" s="144"/>
      <c r="Z8" s="144"/>
      <c r="AA8" s="144"/>
      <c r="AB8" s="144"/>
      <c r="AC8" s="144"/>
      <c r="AD8" s="144"/>
      <c r="AE8" s="144"/>
      <c r="AF8" s="144"/>
      <c r="AG8" s="144"/>
      <c r="AH8" s="145"/>
      <c r="AI8" s="1" t="s">
        <v>8</v>
      </c>
    </row>
    <row r="9" spans="1:41" ht="16.5" customHeight="1" x14ac:dyDescent="0.35">
      <c r="A9" s="88" t="s">
        <v>9</v>
      </c>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90"/>
      <c r="AI9" s="1"/>
    </row>
    <row r="10" spans="1:41" ht="16.5" customHeight="1" x14ac:dyDescent="0.35">
      <c r="A10" s="146" t="s">
        <v>10</v>
      </c>
      <c r="B10" s="147"/>
      <c r="C10" s="147"/>
      <c r="D10" s="147"/>
      <c r="E10" s="147"/>
      <c r="F10" s="147"/>
      <c r="G10" s="147"/>
      <c r="H10" s="147"/>
      <c r="I10" s="147"/>
      <c r="J10" s="147"/>
      <c r="K10" s="147"/>
      <c r="L10" s="147"/>
      <c r="M10" s="147"/>
      <c r="N10" s="147"/>
      <c r="O10" s="147"/>
      <c r="P10" s="147"/>
      <c r="Q10" s="147"/>
      <c r="R10" s="147"/>
      <c r="S10" s="147"/>
      <c r="T10" s="148"/>
      <c r="U10" s="149" t="s">
        <v>11</v>
      </c>
      <c r="V10" s="150"/>
      <c r="W10" s="150"/>
      <c r="X10" s="150"/>
      <c r="Y10" s="117"/>
      <c r="Z10" s="150"/>
      <c r="AA10" s="150"/>
      <c r="AB10" s="150"/>
      <c r="AC10" s="151"/>
      <c r="AD10" s="149" t="s">
        <v>12</v>
      </c>
      <c r="AE10" s="150"/>
      <c r="AF10" s="150"/>
      <c r="AG10" s="150"/>
      <c r="AH10" s="151"/>
      <c r="AI10" s="1"/>
    </row>
    <row r="11" spans="1:41" ht="16.5" customHeight="1" thickBot="1" x14ac:dyDescent="0.4">
      <c r="A11" s="186" t="s">
        <v>13</v>
      </c>
      <c r="B11" s="159"/>
      <c r="C11" s="159"/>
      <c r="D11" s="159"/>
      <c r="E11" s="159"/>
      <c r="F11" s="159"/>
      <c r="G11" s="187"/>
      <c r="H11" s="177" t="s">
        <v>14</v>
      </c>
      <c r="I11" s="159"/>
      <c r="J11" s="159"/>
      <c r="K11" s="159"/>
      <c r="L11" s="159"/>
      <c r="M11" s="159"/>
      <c r="N11" s="159"/>
      <c r="O11" s="159"/>
      <c r="P11" s="159"/>
      <c r="Q11" s="159"/>
      <c r="R11" s="159"/>
      <c r="S11" s="159"/>
      <c r="T11" s="160"/>
      <c r="U11" s="166" t="s">
        <v>15</v>
      </c>
      <c r="V11" s="120"/>
      <c r="W11" s="120"/>
      <c r="X11" s="120"/>
      <c r="Y11" s="121"/>
      <c r="Z11" s="120"/>
      <c r="AA11" s="120"/>
      <c r="AB11" s="120"/>
      <c r="AC11" s="122"/>
      <c r="AD11" s="166" t="s">
        <v>16</v>
      </c>
      <c r="AE11" s="120"/>
      <c r="AF11" s="120"/>
      <c r="AG11" s="120"/>
      <c r="AH11" s="122"/>
      <c r="AI11" s="1"/>
    </row>
    <row r="12" spans="1:41" ht="18.75" customHeight="1" x14ac:dyDescent="0.35">
      <c r="A12" s="178"/>
      <c r="B12" s="179"/>
      <c r="C12" s="179"/>
      <c r="D12" s="179"/>
      <c r="E12" s="179"/>
      <c r="F12" s="179"/>
      <c r="G12" s="180"/>
      <c r="H12" s="178"/>
      <c r="I12" s="179"/>
      <c r="J12" s="179"/>
      <c r="K12" s="179"/>
      <c r="L12" s="179"/>
      <c r="M12" s="179"/>
      <c r="N12" s="179"/>
      <c r="O12" s="179"/>
      <c r="P12" s="179"/>
      <c r="Q12" s="179"/>
      <c r="R12" s="179"/>
      <c r="S12" s="179"/>
      <c r="T12" s="180"/>
      <c r="U12" s="181"/>
      <c r="V12" s="179"/>
      <c r="W12" s="179"/>
      <c r="X12" s="179"/>
      <c r="Y12" s="179"/>
      <c r="Z12" s="179"/>
      <c r="AA12" s="179"/>
      <c r="AB12" s="179"/>
      <c r="AC12" s="180"/>
      <c r="AD12" s="182" t="s">
        <v>17</v>
      </c>
      <c r="AE12" s="179"/>
      <c r="AF12" s="179"/>
      <c r="AG12" s="179"/>
      <c r="AH12" s="180"/>
      <c r="AI12" s="1"/>
      <c r="AJ12" s="183" t="s">
        <v>18</v>
      </c>
      <c r="AK12" s="184"/>
      <c r="AL12" s="184"/>
      <c r="AM12" s="184"/>
      <c r="AN12" s="184"/>
      <c r="AO12" s="185"/>
    </row>
    <row r="13" spans="1:41" ht="16.5" customHeight="1" x14ac:dyDescent="0.35">
      <c r="A13" s="91" t="s">
        <v>19</v>
      </c>
      <c r="B13" s="89"/>
      <c r="C13" s="89"/>
      <c r="D13" s="89"/>
      <c r="E13" s="89"/>
      <c r="F13" s="89"/>
      <c r="G13" s="89"/>
      <c r="H13" s="89"/>
      <c r="I13" s="89"/>
      <c r="J13" s="89"/>
      <c r="K13" s="89"/>
      <c r="L13" s="89"/>
      <c r="M13" s="89"/>
      <c r="N13" s="90"/>
      <c r="O13" s="91" t="s">
        <v>20</v>
      </c>
      <c r="P13" s="89"/>
      <c r="Q13" s="89"/>
      <c r="R13" s="89"/>
      <c r="S13" s="89"/>
      <c r="T13" s="89"/>
      <c r="U13" s="89"/>
      <c r="V13" s="89"/>
      <c r="W13" s="89"/>
      <c r="X13" s="89"/>
      <c r="Y13" s="89"/>
      <c r="Z13" s="89"/>
      <c r="AA13" s="89"/>
      <c r="AB13" s="89"/>
      <c r="AC13" s="89"/>
      <c r="AD13" s="89"/>
      <c r="AE13" s="89"/>
      <c r="AF13" s="89"/>
      <c r="AG13" s="89"/>
      <c r="AH13" s="90"/>
      <c r="AI13" s="1"/>
      <c r="AJ13" s="169" t="s">
        <v>21</v>
      </c>
      <c r="AK13" s="170"/>
      <c r="AL13" s="170"/>
      <c r="AM13" s="170"/>
      <c r="AN13" s="170"/>
      <c r="AO13" s="171"/>
    </row>
    <row r="14" spans="1:41" ht="18.75" customHeight="1" x14ac:dyDescent="0.35">
      <c r="A14" s="182" t="s">
        <v>22</v>
      </c>
      <c r="B14" s="179"/>
      <c r="C14" s="179"/>
      <c r="D14" s="179"/>
      <c r="E14" s="179"/>
      <c r="F14" s="179"/>
      <c r="G14" s="179"/>
      <c r="H14" s="179"/>
      <c r="I14" s="179"/>
      <c r="J14" s="179"/>
      <c r="K14" s="179"/>
      <c r="L14" s="179"/>
      <c r="M14" s="179"/>
      <c r="N14" s="180"/>
      <c r="O14" s="182" t="s">
        <v>22</v>
      </c>
      <c r="P14" s="179"/>
      <c r="Q14" s="179"/>
      <c r="R14" s="179"/>
      <c r="S14" s="179"/>
      <c r="T14" s="179"/>
      <c r="U14" s="179"/>
      <c r="V14" s="179"/>
      <c r="W14" s="179"/>
      <c r="X14" s="179"/>
      <c r="Y14" s="179"/>
      <c r="Z14" s="179"/>
      <c r="AA14" s="179"/>
      <c r="AB14" s="179"/>
      <c r="AC14" s="179"/>
      <c r="AD14" s="179"/>
      <c r="AE14" s="179"/>
      <c r="AF14" s="179"/>
      <c r="AG14" s="179"/>
      <c r="AH14" s="180"/>
      <c r="AI14" s="1"/>
      <c r="AJ14" s="172" t="s">
        <v>23</v>
      </c>
      <c r="AK14" s="170"/>
      <c r="AL14" s="170"/>
      <c r="AM14" s="170"/>
      <c r="AN14" s="170"/>
      <c r="AO14" s="171"/>
    </row>
    <row r="15" spans="1:41" ht="18.75" customHeight="1" x14ac:dyDescent="0.35">
      <c r="A15" s="88" t="s">
        <v>24</v>
      </c>
      <c r="B15" s="89"/>
      <c r="C15" s="89"/>
      <c r="D15" s="89"/>
      <c r="E15" s="89"/>
      <c r="F15" s="90"/>
      <c r="G15" s="93"/>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80"/>
      <c r="AI15" s="1"/>
      <c r="AJ15" s="173"/>
      <c r="AK15" s="170"/>
      <c r="AL15" s="170"/>
      <c r="AM15" s="170"/>
      <c r="AN15" s="170"/>
      <c r="AO15" s="171"/>
    </row>
    <row r="16" spans="1:41" ht="16.5" customHeight="1" thickBot="1" x14ac:dyDescent="0.4">
      <c r="A16" s="88" t="s">
        <v>25</v>
      </c>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90"/>
      <c r="AI16" s="1"/>
      <c r="AJ16" s="174" t="s">
        <v>27</v>
      </c>
      <c r="AK16" s="175"/>
      <c r="AL16" s="175"/>
      <c r="AM16" s="175"/>
      <c r="AN16" s="175"/>
      <c r="AO16" s="176"/>
    </row>
    <row r="17" spans="1:41" ht="16.5" customHeight="1" x14ac:dyDescent="0.35">
      <c r="A17" s="146" t="s">
        <v>10</v>
      </c>
      <c r="B17" s="147"/>
      <c r="C17" s="147"/>
      <c r="D17" s="147"/>
      <c r="E17" s="147"/>
      <c r="F17" s="147"/>
      <c r="G17" s="147"/>
      <c r="H17" s="147"/>
      <c r="I17" s="147"/>
      <c r="J17" s="147"/>
      <c r="K17" s="147"/>
      <c r="L17" s="147"/>
      <c r="M17" s="147"/>
      <c r="N17" s="147"/>
      <c r="O17" s="147"/>
      <c r="P17" s="147"/>
      <c r="Q17" s="147"/>
      <c r="R17" s="147"/>
      <c r="S17" s="147"/>
      <c r="T17" s="148"/>
      <c r="U17" s="189" t="s">
        <v>26</v>
      </c>
      <c r="V17" s="116"/>
      <c r="W17" s="116"/>
      <c r="X17" s="116"/>
      <c r="Y17" s="117"/>
      <c r="Z17" s="116"/>
      <c r="AA17" s="116"/>
      <c r="AB17" s="116"/>
      <c r="AC17" s="116"/>
      <c r="AD17" s="116"/>
      <c r="AE17" s="116"/>
      <c r="AF17" s="116"/>
      <c r="AG17" s="116"/>
      <c r="AH17" s="118"/>
      <c r="AI17" s="1"/>
    </row>
    <row r="18" spans="1:41" ht="16.5" customHeight="1" x14ac:dyDescent="0.35">
      <c r="A18" s="186" t="s">
        <v>13</v>
      </c>
      <c r="B18" s="159"/>
      <c r="C18" s="159"/>
      <c r="D18" s="159"/>
      <c r="E18" s="159"/>
      <c r="F18" s="159"/>
      <c r="G18" s="187"/>
      <c r="H18" s="177" t="s">
        <v>14</v>
      </c>
      <c r="I18" s="159"/>
      <c r="J18" s="159"/>
      <c r="K18" s="159"/>
      <c r="L18" s="159"/>
      <c r="M18" s="159"/>
      <c r="N18" s="159"/>
      <c r="O18" s="159"/>
      <c r="P18" s="159"/>
      <c r="Q18" s="159"/>
      <c r="R18" s="159"/>
      <c r="S18" s="159"/>
      <c r="T18" s="160"/>
      <c r="U18" s="155"/>
      <c r="V18" s="156"/>
      <c r="W18" s="156"/>
      <c r="X18" s="156"/>
      <c r="Y18" s="121"/>
      <c r="Z18" s="156"/>
      <c r="AA18" s="156"/>
      <c r="AB18" s="156"/>
      <c r="AC18" s="156"/>
      <c r="AD18" s="156"/>
      <c r="AE18" s="156"/>
      <c r="AF18" s="156"/>
      <c r="AG18" s="156"/>
      <c r="AH18" s="157"/>
      <c r="AI18" s="1"/>
      <c r="AJ18" s="2"/>
      <c r="AK18" s="2"/>
      <c r="AL18" s="2"/>
      <c r="AM18" s="2"/>
      <c r="AN18" s="2"/>
      <c r="AO18" s="2"/>
    </row>
    <row r="19" spans="1:41" ht="18.75" customHeight="1" x14ac:dyDescent="0.35">
      <c r="A19" s="188"/>
      <c r="B19" s="179"/>
      <c r="C19" s="179"/>
      <c r="D19" s="179"/>
      <c r="E19" s="179"/>
      <c r="F19" s="179"/>
      <c r="G19" s="180"/>
      <c r="H19" s="178"/>
      <c r="I19" s="179"/>
      <c r="J19" s="179"/>
      <c r="K19" s="179"/>
      <c r="L19" s="179"/>
      <c r="M19" s="179"/>
      <c r="N19" s="179"/>
      <c r="O19" s="179"/>
      <c r="P19" s="179"/>
      <c r="Q19" s="179"/>
      <c r="R19" s="179"/>
      <c r="S19" s="179"/>
      <c r="T19" s="180"/>
      <c r="U19" s="188"/>
      <c r="V19" s="179"/>
      <c r="W19" s="179"/>
      <c r="X19" s="179"/>
      <c r="Y19" s="179"/>
      <c r="Z19" s="179"/>
      <c r="AA19" s="179"/>
      <c r="AB19" s="179"/>
      <c r="AC19" s="179"/>
      <c r="AD19" s="179"/>
      <c r="AE19" s="179"/>
      <c r="AF19" s="179"/>
      <c r="AG19" s="179"/>
      <c r="AH19" s="180"/>
      <c r="AI19" s="1"/>
      <c r="AJ19" s="1"/>
      <c r="AK19" s="1"/>
      <c r="AL19" s="1"/>
      <c r="AM19" s="1"/>
      <c r="AN19" s="1"/>
      <c r="AO19" s="1"/>
    </row>
    <row r="20" spans="1:41" ht="16.5" customHeight="1" x14ac:dyDescent="0.35">
      <c r="A20" s="88" t="s">
        <v>28</v>
      </c>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90"/>
      <c r="AI20" s="1"/>
      <c r="AJ20" s="1"/>
      <c r="AK20" s="1"/>
      <c r="AL20" s="1"/>
      <c r="AM20" s="1"/>
      <c r="AN20" s="1"/>
      <c r="AO20" s="1"/>
    </row>
    <row r="21" spans="1:41" ht="18.75" customHeight="1" x14ac:dyDescent="0.35">
      <c r="A21" s="93"/>
      <c r="B21" s="94"/>
      <c r="C21" s="94"/>
      <c r="D21" s="94"/>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5"/>
      <c r="AI21" s="1"/>
      <c r="AJ21" s="1"/>
      <c r="AK21" s="1"/>
      <c r="AL21" s="1"/>
      <c r="AM21" s="1"/>
      <c r="AN21" s="1"/>
      <c r="AO21" s="1"/>
    </row>
    <row r="22" spans="1:41" ht="18.75" customHeight="1" x14ac:dyDescent="0.35">
      <c r="A22" s="88" t="s">
        <v>24</v>
      </c>
      <c r="B22" s="89"/>
      <c r="C22" s="89"/>
      <c r="D22" s="89"/>
      <c r="E22" s="89"/>
      <c r="F22" s="90"/>
      <c r="G22" s="93"/>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5"/>
      <c r="AI22" s="1"/>
      <c r="AJ22" s="1"/>
      <c r="AK22" s="1"/>
      <c r="AL22" s="1"/>
      <c r="AM22" s="1"/>
      <c r="AN22" s="1"/>
      <c r="AO22" s="1"/>
    </row>
    <row r="23" spans="1:41" ht="16.5" customHeight="1" x14ac:dyDescent="0.35">
      <c r="A23" s="88" t="s">
        <v>29</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90"/>
      <c r="AI23" s="1"/>
      <c r="AJ23" s="1"/>
      <c r="AK23" s="1"/>
      <c r="AL23" s="1"/>
      <c r="AM23" s="1"/>
      <c r="AN23" s="1"/>
      <c r="AO23" s="1"/>
    </row>
    <row r="24" spans="1:41" ht="16.5" customHeight="1" x14ac:dyDescent="0.35">
      <c r="A24" s="88" t="s">
        <v>524</v>
      </c>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90"/>
      <c r="AI24" s="1"/>
      <c r="AJ24" s="1"/>
      <c r="AK24" s="1"/>
      <c r="AL24" s="1"/>
      <c r="AM24" s="1"/>
      <c r="AN24" s="1"/>
      <c r="AO24" s="1"/>
    </row>
    <row r="25" spans="1:41" ht="16.5" customHeight="1" x14ac:dyDescent="0.35">
      <c r="A25" s="91" t="s">
        <v>30</v>
      </c>
      <c r="B25" s="89"/>
      <c r="C25" s="89"/>
      <c r="D25" s="89"/>
      <c r="E25" s="92"/>
      <c r="F25" s="91" t="s">
        <v>31</v>
      </c>
      <c r="G25" s="89"/>
      <c r="H25" s="89"/>
      <c r="I25" s="89"/>
      <c r="J25" s="89"/>
      <c r="K25" s="89"/>
      <c r="L25" s="89"/>
      <c r="M25" s="89"/>
      <c r="N25" s="89"/>
      <c r="O25" s="89"/>
      <c r="P25" s="89"/>
      <c r="Q25" s="89"/>
      <c r="R25" s="89"/>
      <c r="S25" s="92"/>
      <c r="T25" s="103" t="s">
        <v>32</v>
      </c>
      <c r="U25" s="89"/>
      <c r="V25" s="89"/>
      <c r="W25" s="89"/>
      <c r="X25" s="89"/>
      <c r="Y25" s="89"/>
      <c r="Z25" s="89"/>
      <c r="AA25" s="89"/>
      <c r="AB25" s="89"/>
      <c r="AC25" s="89"/>
      <c r="AD25" s="89"/>
      <c r="AE25" s="89"/>
      <c r="AF25" s="89"/>
      <c r="AG25" s="89"/>
      <c r="AH25" s="90"/>
      <c r="AI25" s="1"/>
      <c r="AJ25" s="1"/>
      <c r="AK25" s="1"/>
      <c r="AL25" s="1"/>
      <c r="AM25" s="1"/>
      <c r="AN25" s="1"/>
      <c r="AO25" s="1"/>
    </row>
    <row r="26" spans="1:41" ht="18.649999999999999" customHeight="1" x14ac:dyDescent="0.35">
      <c r="A26" s="111"/>
      <c r="B26" s="131"/>
      <c r="C26" s="131"/>
      <c r="D26" s="131"/>
      <c r="E26" s="132"/>
      <c r="F26" s="133"/>
      <c r="G26" s="131"/>
      <c r="H26" s="131"/>
      <c r="I26" s="131"/>
      <c r="J26" s="131"/>
      <c r="K26" s="131"/>
      <c r="L26" s="131"/>
      <c r="M26" s="131"/>
      <c r="N26" s="131"/>
      <c r="O26" s="131"/>
      <c r="P26" s="131"/>
      <c r="Q26" s="131"/>
      <c r="R26" s="131"/>
      <c r="S26" s="132"/>
      <c r="T26" s="134"/>
      <c r="U26" s="131"/>
      <c r="V26" s="131"/>
      <c r="W26" s="131"/>
      <c r="X26" s="131"/>
      <c r="Y26" s="135"/>
      <c r="Z26" s="131"/>
      <c r="AA26" s="131"/>
      <c r="AB26" s="131"/>
      <c r="AC26" s="131"/>
      <c r="AD26" s="131"/>
      <c r="AE26" s="131"/>
      <c r="AF26" s="131"/>
      <c r="AG26" s="131"/>
      <c r="AH26" s="136"/>
      <c r="AI26" s="1"/>
      <c r="AJ26" s="1"/>
      <c r="AK26" s="1"/>
      <c r="AL26" s="1"/>
      <c r="AM26" s="1"/>
      <c r="AN26" s="1"/>
      <c r="AO26" s="1"/>
    </row>
    <row r="27" spans="1:41" ht="18.75" customHeight="1" x14ac:dyDescent="0.35">
      <c r="A27" s="102"/>
      <c r="B27" s="97"/>
      <c r="C27" s="97"/>
      <c r="D27" s="97"/>
      <c r="E27" s="98"/>
      <c r="F27" s="96"/>
      <c r="G27" s="97"/>
      <c r="H27" s="97"/>
      <c r="I27" s="97"/>
      <c r="J27" s="97"/>
      <c r="K27" s="97"/>
      <c r="L27" s="97"/>
      <c r="M27" s="97"/>
      <c r="N27" s="97"/>
      <c r="O27" s="97"/>
      <c r="P27" s="97"/>
      <c r="Q27" s="97"/>
      <c r="R27" s="97"/>
      <c r="S27" s="98"/>
      <c r="T27" s="99"/>
      <c r="U27" s="97"/>
      <c r="V27" s="97"/>
      <c r="W27" s="97"/>
      <c r="X27" s="97"/>
      <c r="Y27" s="100"/>
      <c r="Z27" s="97"/>
      <c r="AA27" s="97"/>
      <c r="AB27" s="97"/>
      <c r="AC27" s="97"/>
      <c r="AD27" s="97"/>
      <c r="AE27" s="97"/>
      <c r="AF27" s="97"/>
      <c r="AG27" s="97"/>
      <c r="AH27" s="101"/>
      <c r="AI27" s="1"/>
      <c r="AJ27" s="1"/>
      <c r="AK27" s="1"/>
      <c r="AL27" s="1"/>
      <c r="AM27" s="1"/>
      <c r="AN27" s="1"/>
      <c r="AO27" s="1"/>
    </row>
    <row r="28" spans="1:41" ht="18.75" customHeight="1" x14ac:dyDescent="0.35">
      <c r="A28" s="102"/>
      <c r="B28" s="97"/>
      <c r="C28" s="97"/>
      <c r="D28" s="97"/>
      <c r="E28" s="98"/>
      <c r="F28" s="96"/>
      <c r="G28" s="97"/>
      <c r="H28" s="97"/>
      <c r="I28" s="97"/>
      <c r="J28" s="97"/>
      <c r="K28" s="97"/>
      <c r="L28" s="97"/>
      <c r="M28" s="97"/>
      <c r="N28" s="97"/>
      <c r="O28" s="97"/>
      <c r="P28" s="97"/>
      <c r="Q28" s="97"/>
      <c r="R28" s="97"/>
      <c r="S28" s="98"/>
      <c r="T28" s="99"/>
      <c r="U28" s="97"/>
      <c r="V28" s="97"/>
      <c r="W28" s="97"/>
      <c r="X28" s="97"/>
      <c r="Y28" s="100"/>
      <c r="Z28" s="97"/>
      <c r="AA28" s="97"/>
      <c r="AB28" s="97"/>
      <c r="AC28" s="97"/>
      <c r="AD28" s="97"/>
      <c r="AE28" s="97"/>
      <c r="AF28" s="97"/>
      <c r="AG28" s="97"/>
      <c r="AH28" s="101"/>
      <c r="AI28" s="1"/>
      <c r="AJ28" s="1"/>
      <c r="AK28" s="1"/>
      <c r="AL28" s="1"/>
      <c r="AM28" s="1"/>
      <c r="AN28" s="1"/>
      <c r="AO28" s="1"/>
    </row>
    <row r="29" spans="1:41" ht="18.75" customHeight="1" x14ac:dyDescent="0.35">
      <c r="A29" s="102"/>
      <c r="B29" s="97"/>
      <c r="C29" s="97"/>
      <c r="D29" s="97"/>
      <c r="E29" s="98"/>
      <c r="F29" s="96"/>
      <c r="G29" s="97"/>
      <c r="H29" s="97"/>
      <c r="I29" s="97"/>
      <c r="J29" s="97"/>
      <c r="K29" s="97"/>
      <c r="L29" s="97"/>
      <c r="M29" s="97"/>
      <c r="N29" s="97"/>
      <c r="O29" s="97"/>
      <c r="P29" s="97"/>
      <c r="Q29" s="97"/>
      <c r="R29" s="97"/>
      <c r="S29" s="98"/>
      <c r="T29" s="99"/>
      <c r="U29" s="97"/>
      <c r="V29" s="97"/>
      <c r="W29" s="97"/>
      <c r="X29" s="97"/>
      <c r="Y29" s="100"/>
      <c r="Z29" s="97"/>
      <c r="AA29" s="97"/>
      <c r="AB29" s="97"/>
      <c r="AC29" s="97"/>
      <c r="AD29" s="97"/>
      <c r="AE29" s="97"/>
      <c r="AF29" s="97"/>
      <c r="AG29" s="97"/>
      <c r="AH29" s="101"/>
      <c r="AI29" s="1"/>
      <c r="AJ29" s="1"/>
      <c r="AK29" s="1"/>
      <c r="AL29" s="1"/>
      <c r="AM29" s="1"/>
      <c r="AN29" s="1"/>
      <c r="AO29" s="1"/>
    </row>
    <row r="30" spans="1:41" ht="18.75" customHeight="1" x14ac:dyDescent="0.35">
      <c r="A30" s="107"/>
      <c r="B30" s="125"/>
      <c r="C30" s="125"/>
      <c r="D30" s="125"/>
      <c r="E30" s="126"/>
      <c r="F30" s="127"/>
      <c r="G30" s="125"/>
      <c r="H30" s="125"/>
      <c r="I30" s="125"/>
      <c r="J30" s="125"/>
      <c r="K30" s="125"/>
      <c r="L30" s="125"/>
      <c r="M30" s="125"/>
      <c r="N30" s="125"/>
      <c r="O30" s="125"/>
      <c r="P30" s="125"/>
      <c r="Q30" s="125"/>
      <c r="R30" s="125"/>
      <c r="S30" s="126"/>
      <c r="T30" s="128"/>
      <c r="U30" s="125"/>
      <c r="V30" s="125"/>
      <c r="W30" s="125"/>
      <c r="X30" s="125"/>
      <c r="Y30" s="129"/>
      <c r="Z30" s="125"/>
      <c r="AA30" s="125"/>
      <c r="AB30" s="125"/>
      <c r="AC30" s="125"/>
      <c r="AD30" s="125"/>
      <c r="AE30" s="125"/>
      <c r="AF30" s="125"/>
      <c r="AG30" s="125"/>
      <c r="AH30" s="130"/>
      <c r="AI30" s="1"/>
      <c r="AJ30" s="1"/>
      <c r="AK30" s="1"/>
      <c r="AL30" s="1"/>
      <c r="AM30" s="1"/>
      <c r="AN30" s="1"/>
      <c r="AO30" s="1"/>
    </row>
    <row r="31" spans="1:41" ht="16.5" customHeight="1" x14ac:dyDescent="0.35">
      <c r="A31" s="123" t="s">
        <v>525</v>
      </c>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90"/>
      <c r="AI31" s="1"/>
      <c r="AJ31" s="1"/>
      <c r="AK31" s="1"/>
      <c r="AL31" s="1"/>
      <c r="AM31" s="1"/>
      <c r="AN31" s="1"/>
      <c r="AO31" s="1"/>
    </row>
    <row r="32" spans="1:41" ht="18.75" customHeight="1" x14ac:dyDescent="0.35">
      <c r="A32" s="111"/>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3"/>
      <c r="Z32" s="112"/>
      <c r="AA32" s="112"/>
      <c r="AB32" s="112"/>
      <c r="AC32" s="112"/>
      <c r="AD32" s="112"/>
      <c r="AE32" s="112"/>
      <c r="AF32" s="112"/>
      <c r="AG32" s="112"/>
      <c r="AH32" s="114"/>
      <c r="AI32" s="1"/>
      <c r="AJ32" s="1"/>
      <c r="AK32" s="1"/>
      <c r="AL32" s="1"/>
      <c r="AM32" s="1"/>
      <c r="AN32" s="1"/>
      <c r="AO32" s="1"/>
    </row>
    <row r="33" spans="1:41" ht="18.75" customHeight="1" x14ac:dyDescent="0.35">
      <c r="A33" s="102"/>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5"/>
      <c r="Z33" s="104"/>
      <c r="AA33" s="104"/>
      <c r="AB33" s="104"/>
      <c r="AC33" s="104"/>
      <c r="AD33" s="104"/>
      <c r="AE33" s="104"/>
      <c r="AF33" s="104"/>
      <c r="AG33" s="104"/>
      <c r="AH33" s="106"/>
      <c r="AI33" s="1"/>
      <c r="AJ33" s="1"/>
      <c r="AK33" s="1"/>
      <c r="AL33" s="1"/>
      <c r="AM33" s="1"/>
      <c r="AN33" s="1"/>
      <c r="AO33" s="1"/>
    </row>
    <row r="34" spans="1:41" ht="18.75" customHeight="1" x14ac:dyDescent="0.35">
      <c r="A34" s="102"/>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5"/>
      <c r="Z34" s="104"/>
      <c r="AA34" s="104"/>
      <c r="AB34" s="104"/>
      <c r="AC34" s="104"/>
      <c r="AD34" s="104"/>
      <c r="AE34" s="104"/>
      <c r="AF34" s="104"/>
      <c r="AG34" s="104"/>
      <c r="AH34" s="106"/>
      <c r="AI34" s="1"/>
      <c r="AJ34" s="1"/>
      <c r="AK34" s="1"/>
      <c r="AL34" s="1"/>
      <c r="AM34" s="1"/>
      <c r="AN34" s="1"/>
      <c r="AO34" s="1"/>
    </row>
    <row r="35" spans="1:41" ht="18.75" customHeight="1" x14ac:dyDescent="0.35">
      <c r="A35" s="102"/>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5"/>
      <c r="Z35" s="104"/>
      <c r="AA35" s="104"/>
      <c r="AB35" s="104"/>
      <c r="AC35" s="104"/>
      <c r="AD35" s="104"/>
      <c r="AE35" s="104"/>
      <c r="AF35" s="104"/>
      <c r="AG35" s="104"/>
      <c r="AH35" s="106"/>
      <c r="AI35" s="1"/>
      <c r="AJ35" s="1"/>
      <c r="AK35" s="1"/>
      <c r="AL35" s="1"/>
      <c r="AM35" s="1"/>
      <c r="AN35" s="1"/>
      <c r="AO35" s="1"/>
    </row>
    <row r="36" spans="1:41" ht="16.5" customHeight="1" x14ac:dyDescent="0.35">
      <c r="A36" s="115" t="s">
        <v>526</v>
      </c>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7"/>
      <c r="Z36" s="116"/>
      <c r="AA36" s="116"/>
      <c r="AB36" s="116"/>
      <c r="AC36" s="116"/>
      <c r="AD36" s="116"/>
      <c r="AE36" s="116"/>
      <c r="AF36" s="116"/>
      <c r="AG36" s="116"/>
      <c r="AH36" s="118"/>
      <c r="AI36" s="1"/>
      <c r="AJ36" s="1"/>
      <c r="AK36" s="1"/>
      <c r="AL36" s="1"/>
      <c r="AM36" s="1"/>
      <c r="AN36" s="1"/>
      <c r="AO36" s="1"/>
    </row>
    <row r="37" spans="1:41" ht="16.5" customHeight="1" x14ac:dyDescent="0.35">
      <c r="A37" s="119" t="s">
        <v>33</v>
      </c>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1"/>
      <c r="Z37" s="120"/>
      <c r="AA37" s="120"/>
      <c r="AB37" s="120"/>
      <c r="AC37" s="120"/>
      <c r="AD37" s="120"/>
      <c r="AE37" s="120"/>
      <c r="AF37" s="120"/>
      <c r="AG37" s="120"/>
      <c r="AH37" s="122"/>
      <c r="AI37" s="1"/>
      <c r="AJ37" s="1"/>
      <c r="AK37" s="1"/>
      <c r="AL37" s="1"/>
      <c r="AM37" s="1"/>
      <c r="AN37" s="1"/>
      <c r="AO37" s="1"/>
    </row>
    <row r="38" spans="1:41" ht="18.75" customHeight="1" x14ac:dyDescent="0.35">
      <c r="A38" s="124"/>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3"/>
      <c r="Z38" s="112"/>
      <c r="AA38" s="112"/>
      <c r="AB38" s="112"/>
      <c r="AC38" s="112"/>
      <c r="AD38" s="112"/>
      <c r="AE38" s="112"/>
      <c r="AF38" s="112"/>
      <c r="AG38" s="112"/>
      <c r="AH38" s="114"/>
      <c r="AI38" s="1"/>
      <c r="AJ38" s="1"/>
      <c r="AK38" s="1"/>
      <c r="AL38" s="1"/>
      <c r="AM38" s="1"/>
      <c r="AN38" s="1"/>
      <c r="AO38" s="1"/>
    </row>
    <row r="39" spans="1:41" ht="18.75" customHeight="1" x14ac:dyDescent="0.35">
      <c r="A39" s="102"/>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5"/>
      <c r="Z39" s="104"/>
      <c r="AA39" s="104"/>
      <c r="AB39" s="104"/>
      <c r="AC39" s="104"/>
      <c r="AD39" s="104"/>
      <c r="AE39" s="104"/>
      <c r="AF39" s="104"/>
      <c r="AG39" s="104"/>
      <c r="AH39" s="106"/>
      <c r="AI39" s="1"/>
      <c r="AJ39" s="1"/>
      <c r="AK39" s="1"/>
      <c r="AL39" s="1"/>
      <c r="AM39" s="1"/>
      <c r="AN39" s="1"/>
      <c r="AO39" s="1"/>
    </row>
    <row r="40" spans="1:41" ht="18.75" customHeight="1" x14ac:dyDescent="0.35">
      <c r="A40" s="102"/>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5"/>
      <c r="Z40" s="104"/>
      <c r="AA40" s="104"/>
      <c r="AB40" s="104"/>
      <c r="AC40" s="104"/>
      <c r="AD40" s="104"/>
      <c r="AE40" s="104"/>
      <c r="AF40" s="104"/>
      <c r="AG40" s="104"/>
      <c r="AH40" s="106"/>
      <c r="AI40" s="1"/>
      <c r="AJ40" s="1"/>
      <c r="AK40" s="1"/>
      <c r="AL40" s="1"/>
      <c r="AM40" s="1"/>
      <c r="AN40" s="1"/>
      <c r="AO40" s="1"/>
    </row>
    <row r="41" spans="1:41" ht="18.75" customHeight="1" x14ac:dyDescent="0.35">
      <c r="A41" s="107"/>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9"/>
      <c r="Z41" s="108"/>
      <c r="AA41" s="108"/>
      <c r="AB41" s="108"/>
      <c r="AC41" s="108"/>
      <c r="AD41" s="108"/>
      <c r="AE41" s="108"/>
      <c r="AF41" s="108"/>
      <c r="AG41" s="108"/>
      <c r="AH41" s="110"/>
      <c r="AI41" s="1"/>
      <c r="AJ41" s="1"/>
      <c r="AK41" s="1"/>
      <c r="AL41" s="1"/>
      <c r="AM41" s="1"/>
      <c r="AN41" s="1"/>
      <c r="AO41" s="1"/>
    </row>
    <row r="42" spans="1:41" ht="15" customHeight="1" x14ac:dyDescent="0.35">
      <c r="AI42" s="1"/>
      <c r="AJ42" s="1"/>
      <c r="AK42" s="1"/>
      <c r="AL42" s="1"/>
      <c r="AM42" s="1"/>
      <c r="AN42" s="1"/>
      <c r="AO42" s="1"/>
    </row>
    <row r="43" spans="1:41" ht="15" customHeight="1" x14ac:dyDescent="0.35">
      <c r="AI43" s="1"/>
      <c r="AJ43" s="1"/>
      <c r="AK43" s="1"/>
      <c r="AL43" s="1"/>
      <c r="AM43" s="1"/>
      <c r="AN43" s="1"/>
      <c r="AO43" s="1"/>
    </row>
    <row r="44" spans="1:41" ht="15" customHeight="1" x14ac:dyDescent="0.35">
      <c r="AI44" s="1"/>
      <c r="AJ44" s="1"/>
      <c r="AK44" s="1"/>
      <c r="AL44" s="1"/>
      <c r="AM44" s="1"/>
      <c r="AN44" s="1"/>
      <c r="AO44" s="1"/>
    </row>
    <row r="45" spans="1:41" ht="12"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2"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2"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2"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2"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12"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ht="12"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12"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ht="12"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2"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2"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2"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2"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2"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2"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2"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2"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2"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2"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2"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12"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12"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ht="12"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2"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2"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2"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2"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2"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12"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12"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2"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12"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2"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12"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2"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12"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12"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2"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ht="12"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ht="12"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ht="12"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ht="12"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ht="12"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ht="12"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ht="12"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ht="12"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ht="12"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ht="12"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ht="12"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ht="12"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2"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ht="12"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ht="12"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ht="12"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ht="12"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spans="1:41" ht="12"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ht="12"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row>
    <row r="102" spans="1:41" ht="12"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row>
    <row r="103" spans="1:41" ht="12"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row>
    <row r="104" spans="1:41" ht="12"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row>
    <row r="105" spans="1:41" ht="12"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row>
    <row r="106" spans="1:41" ht="12"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row>
    <row r="107" spans="1:41" ht="12"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row>
    <row r="108" spans="1:41" ht="12"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row>
    <row r="109" spans="1:41" ht="12"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row>
    <row r="110" spans="1:41" ht="12"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row>
    <row r="111" spans="1:41" ht="12"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ht="12"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spans="1:41" ht="12"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row r="114" spans="1:41" ht="12"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row>
    <row r="115" spans="1:41" ht="12"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row>
    <row r="116" spans="1:41" ht="12"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row>
    <row r="117" spans="1:41" ht="12"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row>
    <row r="118" spans="1:41" ht="12"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row>
    <row r="119" spans="1:41" ht="12"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row>
    <row r="120" spans="1:41" ht="12"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row>
    <row r="121" spans="1:41" ht="12"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row>
    <row r="122" spans="1:41" ht="12"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row>
    <row r="123" spans="1:41" ht="12"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row>
    <row r="124" spans="1:41" ht="12"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row>
    <row r="125" spans="1:41" ht="12"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row>
    <row r="126" spans="1:41" ht="12"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row>
    <row r="127" spans="1:41" ht="12"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row>
    <row r="128" spans="1:41" ht="12"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row>
    <row r="129" spans="1:41" ht="12"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row>
    <row r="130" spans="1:41" ht="12"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row>
    <row r="131" spans="1:41" ht="12"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row>
    <row r="132" spans="1:41" ht="12"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row>
    <row r="133" spans="1:41" ht="12"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row>
    <row r="134" spans="1:41" ht="12"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row>
    <row r="135" spans="1:41" ht="12"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row>
    <row r="136" spans="1:41" ht="12"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row>
    <row r="137" spans="1:41" ht="12"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row>
    <row r="138" spans="1:41" ht="12"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row>
    <row r="139" spans="1:41" ht="12"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row>
    <row r="140" spans="1:41" ht="12"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row>
    <row r="141" spans="1:41" ht="12"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row>
    <row r="142" spans="1:41" ht="12"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row>
    <row r="143" spans="1:41" ht="12"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row>
    <row r="144" spans="1:41" ht="12"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row>
    <row r="145" spans="1:41" ht="12"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row>
    <row r="146" spans="1:41" ht="12"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row>
    <row r="147" spans="1:41" ht="12"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row>
    <row r="148" spans="1:41" ht="12"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row>
    <row r="149" spans="1:41" ht="12"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row>
    <row r="150" spans="1:41" ht="12"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row>
    <row r="151" spans="1:41" ht="12"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row>
    <row r="152" spans="1:41" ht="12"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row>
    <row r="153" spans="1:41" ht="12"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row>
    <row r="154" spans="1:41" ht="12"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row>
    <row r="155" spans="1:41" ht="12"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row>
    <row r="156" spans="1:41" ht="12"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row>
    <row r="157" spans="1:41" ht="12"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row>
    <row r="158" spans="1:41" ht="12"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row>
    <row r="159" spans="1:41" ht="12"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row>
    <row r="160" spans="1:41" ht="12"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row>
    <row r="161" spans="1:41" ht="12"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row>
    <row r="162" spans="1:41" ht="12"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row>
    <row r="163" spans="1:41" ht="12"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row>
    <row r="164" spans="1:41" ht="12"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row>
    <row r="165" spans="1:41" ht="12"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row>
    <row r="166" spans="1:41" ht="12"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row>
    <row r="167" spans="1:41" ht="12"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row>
    <row r="168" spans="1:41" ht="12"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row>
    <row r="169" spans="1:41" ht="12"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row>
    <row r="170" spans="1:41" ht="12"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row>
    <row r="171" spans="1:41" ht="12"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row>
    <row r="172" spans="1:41" ht="12"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row>
    <row r="173" spans="1:41" ht="12"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row>
    <row r="174" spans="1:41" ht="12"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row>
    <row r="175" spans="1:41" ht="12"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row>
    <row r="176" spans="1:41" ht="12"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row>
    <row r="177" spans="1:41" ht="12"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row>
    <row r="178" spans="1:41" ht="12"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row>
    <row r="179" spans="1:41" ht="12"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row>
    <row r="180" spans="1:41" ht="12"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row>
    <row r="181" spans="1:41" ht="12"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row>
    <row r="182" spans="1:41" ht="12"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row>
    <row r="183" spans="1:41" ht="12"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row>
    <row r="184" spans="1:41" ht="12"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row>
    <row r="185" spans="1:41" ht="12"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row>
    <row r="186" spans="1:41" ht="12"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row>
    <row r="187" spans="1:41" ht="12"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row>
    <row r="188" spans="1:41" ht="12"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row>
    <row r="189" spans="1:41" ht="12"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row>
    <row r="190" spans="1:41" ht="12"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row>
    <row r="191" spans="1:41" ht="12"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row>
    <row r="192" spans="1:41" ht="12"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row>
    <row r="193" spans="1:41" ht="12"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row>
    <row r="194" spans="1:41" ht="12"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row>
    <row r="195" spans="1:41" ht="12"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row>
    <row r="196" spans="1:41" ht="12"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row>
    <row r="197" spans="1:41" ht="12"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row>
    <row r="198" spans="1:41" ht="12"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row>
    <row r="199" spans="1:41" ht="12"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row>
    <row r="200" spans="1:41" ht="12"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row>
    <row r="201" spans="1:41" ht="12"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row>
    <row r="202" spans="1:41" ht="12"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row>
    <row r="203" spans="1:41" ht="12"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row>
    <row r="204" spans="1:41" ht="12"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row>
    <row r="205" spans="1:41" ht="12"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row>
    <row r="206" spans="1:41" ht="12"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row>
    <row r="207" spans="1:41" ht="12"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row>
    <row r="208" spans="1:41" ht="12"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row>
    <row r="209" spans="1:41" ht="12"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row>
    <row r="210" spans="1:41" ht="12"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row>
    <row r="211" spans="1:41" ht="12"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row>
    <row r="212" spans="1:41" ht="12"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row>
    <row r="213" spans="1:41" ht="12"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row>
    <row r="214" spans="1:41" ht="12"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row>
    <row r="215" spans="1:41" ht="12"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row>
    <row r="216" spans="1:41" ht="12"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row>
    <row r="217" spans="1:41" ht="12"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row>
    <row r="218" spans="1:41" ht="12"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row>
    <row r="219" spans="1:41" ht="12"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row>
    <row r="220" spans="1:41" ht="12"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row>
    <row r="221" spans="1:41" ht="12"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row>
    <row r="222" spans="1:41" ht="12"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row>
    <row r="223" spans="1:41" ht="12"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row>
    <row r="224" spans="1:41" ht="12"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row>
    <row r="225" spans="1:41" ht="12"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row>
    <row r="226" spans="1:41" ht="12"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row>
    <row r="227" spans="1:41" ht="12"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row>
    <row r="228" spans="1:41" ht="12"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row>
    <row r="229" spans="1:41" ht="12"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row>
    <row r="230" spans="1:41" ht="12"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row>
    <row r="231" spans="1:41" ht="12"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row>
    <row r="232" spans="1:41" ht="12"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row>
    <row r="233" spans="1:41" ht="12"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row>
    <row r="234" spans="1:41" ht="12"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row>
    <row r="235" spans="1:41" ht="12"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row>
    <row r="236" spans="1:41" ht="12"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row>
    <row r="237" spans="1:41" ht="12"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row>
    <row r="238" spans="1:41" ht="12"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row>
    <row r="239" spans="1:41" ht="12"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row>
    <row r="240" spans="1:41" ht="12"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row>
    <row r="241" spans="1:41" ht="12"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row>
    <row r="242" spans="1:41" ht="12"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row>
    <row r="243" spans="1:41" ht="12"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row>
    <row r="244" spans="1:41" ht="12"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row>
    <row r="245" spans="1:41" ht="12"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row>
    <row r="246" spans="1:41" ht="12"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row>
    <row r="247" spans="1:41" ht="12"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row>
    <row r="248" spans="1:41" ht="12"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row>
    <row r="249" spans="1:41" ht="12"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row>
    <row r="250" spans="1:41" ht="12"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row>
    <row r="251" spans="1:41" ht="12"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row>
    <row r="252" spans="1:41" ht="12"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row>
    <row r="253" spans="1:41" ht="12"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row>
    <row r="254" spans="1:41" ht="12"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row>
    <row r="255" spans="1:41" ht="12"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row>
    <row r="256" spans="1:41" ht="12"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row>
    <row r="257" spans="1:41" ht="12"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row>
    <row r="258" spans="1:41" ht="12"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row>
    <row r="259" spans="1:41" ht="12"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row>
    <row r="260" spans="1:41" ht="12"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row>
    <row r="261" spans="1:41" ht="12"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row>
    <row r="262" spans="1:41" ht="12"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row>
    <row r="263" spans="1:41" ht="12"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row>
    <row r="264" spans="1:41" ht="12"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row>
    <row r="265" spans="1:41" ht="12"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row>
    <row r="266" spans="1:41" ht="12"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row>
    <row r="267" spans="1:41" ht="12"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row>
    <row r="268" spans="1:41" ht="12"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row>
    <row r="269" spans="1:41" ht="12"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row>
    <row r="270" spans="1:41" ht="12"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row>
    <row r="271" spans="1:41" ht="12"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row>
    <row r="272" spans="1:41" ht="12"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row>
    <row r="273" spans="1:41" ht="12"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row>
    <row r="274" spans="1:41" ht="12"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row>
    <row r="275" spans="1:41" ht="12"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row>
    <row r="276" spans="1:41" ht="12"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row>
    <row r="277" spans="1:41" ht="12"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row>
    <row r="278" spans="1:41" ht="12"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row>
    <row r="279" spans="1:41" ht="12"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row>
    <row r="280" spans="1:41" ht="12"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row>
    <row r="281" spans="1:41" ht="12"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row>
    <row r="282" spans="1:41" ht="12"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row>
    <row r="283" spans="1:41" ht="12"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row>
    <row r="284" spans="1:41" ht="12"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row>
    <row r="285" spans="1:41" ht="12"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row>
    <row r="286" spans="1:41" ht="12"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row>
    <row r="287" spans="1:41" ht="12"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row>
    <row r="288" spans="1:41" ht="12"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row>
    <row r="289" spans="1:41" ht="12"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row>
    <row r="290" spans="1:41" ht="12"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row>
    <row r="291" spans="1:41" ht="12"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row>
    <row r="292" spans="1:41" ht="12"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row>
    <row r="293" spans="1:41" ht="12"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row>
    <row r="294" spans="1:41" ht="12"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row>
    <row r="295" spans="1:41" ht="12"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row>
    <row r="296" spans="1:41" ht="12"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row>
    <row r="297" spans="1:41" ht="12"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row>
    <row r="298" spans="1:41" ht="12"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row>
    <row r="299" spans="1:41" ht="12"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row>
    <row r="300" spans="1:41" ht="12"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row>
    <row r="301" spans="1:41" ht="12"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row>
    <row r="302" spans="1:41" ht="12"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row>
    <row r="303" spans="1:41" ht="12"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row>
    <row r="304" spans="1:41" ht="12"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row>
    <row r="305" spans="1:41" ht="12"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row>
    <row r="306" spans="1:41" ht="12"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row>
    <row r="307" spans="1:41" ht="12"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row>
    <row r="308" spans="1:41" ht="12"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row>
    <row r="309" spans="1:41" ht="12"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row>
    <row r="310" spans="1:41" ht="12"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row>
    <row r="311" spans="1:41" ht="12"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row>
    <row r="312" spans="1:41" ht="12"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row>
    <row r="313" spans="1:41" ht="12"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row>
    <row r="314" spans="1:41" ht="12"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row>
    <row r="315" spans="1:41" ht="12"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row>
    <row r="316" spans="1:41" ht="12"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row>
    <row r="317" spans="1:41" ht="12"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row>
    <row r="318" spans="1:41" ht="12"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row>
    <row r="319" spans="1:41" ht="12"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row>
    <row r="320" spans="1:41" ht="12"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row>
    <row r="321" spans="1:41" ht="12"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row>
    <row r="322" spans="1:41" ht="12"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row>
    <row r="323" spans="1:41" ht="12"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row>
    <row r="324" spans="1:41" ht="12"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row>
    <row r="325" spans="1:41" ht="12"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row>
    <row r="326" spans="1:41" ht="12"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row>
    <row r="327" spans="1:41" ht="12"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row>
    <row r="328" spans="1:41" ht="12"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row>
    <row r="329" spans="1:41" ht="12"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row>
    <row r="330" spans="1:41" ht="12"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row>
    <row r="331" spans="1:41" ht="12"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row>
    <row r="332" spans="1:41" ht="12"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row>
    <row r="333" spans="1:41" ht="12"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row>
    <row r="334" spans="1:41" ht="12"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row>
    <row r="335" spans="1:41" ht="12"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row>
    <row r="336" spans="1:41" ht="12"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row>
    <row r="337" spans="1:41" ht="12"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row>
    <row r="338" spans="1:41" ht="12"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row>
    <row r="339" spans="1:41" ht="12"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row>
    <row r="340" spans="1:41" ht="12"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row>
    <row r="341" spans="1:41" ht="12"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row>
    <row r="342" spans="1:41" ht="12"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row>
    <row r="343" spans="1:41" ht="12"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row>
    <row r="344" spans="1:41" ht="12"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row>
    <row r="345" spans="1:41" ht="12"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row>
    <row r="346" spans="1:41" ht="12"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row>
    <row r="347" spans="1:41" ht="12"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row>
    <row r="348" spans="1:41" ht="12"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row>
    <row r="349" spans="1:41" ht="12"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row>
    <row r="350" spans="1:41" ht="12"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row>
    <row r="351" spans="1:41" ht="12"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row>
    <row r="352" spans="1:41" ht="12"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row>
    <row r="353" spans="1:41" ht="12"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row>
    <row r="354" spans="1:41" ht="12"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row>
    <row r="355" spans="1:41" ht="12"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row>
    <row r="356" spans="1:41" ht="12"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row>
    <row r="357" spans="1:41" ht="12"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row>
    <row r="358" spans="1:41" ht="12"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row>
    <row r="359" spans="1:41" ht="12"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row>
    <row r="360" spans="1:41" ht="12"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row>
    <row r="361" spans="1:41" ht="12"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row>
    <row r="362" spans="1:41" ht="12"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row>
    <row r="363" spans="1:41" ht="12"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row>
    <row r="364" spans="1:41" ht="12"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row>
    <row r="365" spans="1:41" ht="12"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row>
    <row r="366" spans="1:41" ht="12"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row>
    <row r="367" spans="1:41" ht="12"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row>
    <row r="368" spans="1:41" ht="12"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row>
    <row r="369" spans="1:41" ht="12"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row>
    <row r="370" spans="1:41" ht="12"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row>
    <row r="371" spans="1:41" ht="12"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row>
    <row r="372" spans="1:41" ht="12"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row>
    <row r="373" spans="1:41" ht="12"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row>
    <row r="374" spans="1:41" ht="12"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row>
    <row r="375" spans="1:41" ht="12"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row>
    <row r="376" spans="1:41" ht="12"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row>
    <row r="377" spans="1:41" ht="12"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row>
    <row r="378" spans="1:41" ht="12"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row>
    <row r="379" spans="1:41" ht="12"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row>
    <row r="380" spans="1:41" ht="12"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row>
    <row r="381" spans="1:41" ht="12"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row>
    <row r="382" spans="1:41" ht="12"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row>
    <row r="383" spans="1:41" ht="12"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row>
    <row r="384" spans="1:41" ht="12"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row>
    <row r="385" spans="1:41" ht="12"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row>
    <row r="386" spans="1:41" ht="12"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row>
    <row r="387" spans="1:41" ht="12"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row>
    <row r="388" spans="1:41" ht="12"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row>
    <row r="389" spans="1:41" ht="12"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row>
    <row r="390" spans="1:41" ht="12"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row>
    <row r="391" spans="1:41" ht="12"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row>
    <row r="392" spans="1:41" ht="12"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row>
    <row r="393" spans="1:41" ht="12"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row>
    <row r="394" spans="1:41" ht="12"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row>
    <row r="395" spans="1:41" ht="12"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row>
    <row r="396" spans="1:41" ht="12"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row>
    <row r="397" spans="1:41" ht="12"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row>
    <row r="398" spans="1:41" ht="12"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row>
    <row r="399" spans="1:41" ht="12"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row>
    <row r="400" spans="1:41" ht="12"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row>
    <row r="401" spans="1:41" ht="12"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row>
    <row r="402" spans="1:41" ht="12"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row>
    <row r="403" spans="1:41" ht="12"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row>
    <row r="404" spans="1:41" ht="12"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row>
    <row r="405" spans="1:41" ht="12"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row>
    <row r="406" spans="1:41" ht="12"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row>
    <row r="407" spans="1:41" ht="12"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row>
    <row r="408" spans="1:41" ht="12"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row>
    <row r="409" spans="1:41" ht="12"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row>
    <row r="410" spans="1:41" ht="12"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row>
    <row r="411" spans="1:41" ht="12"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row>
    <row r="412" spans="1:41" ht="12"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row>
    <row r="413" spans="1:41" ht="12"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row>
    <row r="414" spans="1:41" ht="12"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row>
    <row r="415" spans="1:41" ht="12"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row>
    <row r="416" spans="1:41" ht="12"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row>
    <row r="417" spans="1:41" ht="12"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row>
    <row r="418" spans="1:41" ht="12"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row>
    <row r="419" spans="1:41" ht="12"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row>
    <row r="420" spans="1:41" ht="12"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row>
    <row r="421" spans="1:41" ht="12"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row>
    <row r="422" spans="1:41" ht="12"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row>
    <row r="423" spans="1:41" ht="12"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row>
    <row r="424" spans="1:41" ht="12"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row>
    <row r="425" spans="1:41" ht="12"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row>
    <row r="426" spans="1:41" ht="12"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row>
    <row r="427" spans="1:41" ht="12"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row>
    <row r="428" spans="1:41" ht="12"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row>
    <row r="429" spans="1:41" ht="12"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row>
    <row r="430" spans="1:41" ht="12"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row>
    <row r="431" spans="1:41" ht="12"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row>
    <row r="432" spans="1:41" ht="12"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row>
    <row r="433" spans="1:41" ht="12"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row>
    <row r="434" spans="1:41" ht="12"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row>
    <row r="435" spans="1:41" ht="12"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row>
    <row r="436" spans="1:41" ht="12"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row>
    <row r="437" spans="1:41" ht="12"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row>
    <row r="438" spans="1:41" ht="12"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row>
    <row r="439" spans="1:41" ht="12"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row>
    <row r="440" spans="1:41" ht="12"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row>
    <row r="441" spans="1:41" ht="12"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row>
    <row r="442" spans="1:41" ht="12"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row>
    <row r="443" spans="1:41" ht="12"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row>
    <row r="444" spans="1:41" ht="12"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row>
    <row r="445" spans="1:41" ht="12"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row>
    <row r="446" spans="1:41" ht="12"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row>
    <row r="447" spans="1:41" ht="12"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row>
    <row r="448" spans="1:41" ht="12"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row>
    <row r="449" spans="1:41" ht="12"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row>
    <row r="450" spans="1:41" ht="12"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row>
    <row r="451" spans="1:41" ht="12"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row>
    <row r="452" spans="1:41" ht="12"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row>
    <row r="453" spans="1:41" ht="12"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row>
    <row r="454" spans="1:41" ht="12"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row>
    <row r="455" spans="1:41" ht="12"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row>
    <row r="456" spans="1:41" ht="12"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row>
    <row r="457" spans="1:41" ht="12"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row>
    <row r="458" spans="1:41" ht="12"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row>
    <row r="459" spans="1:41" ht="12"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row>
    <row r="460" spans="1:41" ht="12"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row>
    <row r="461" spans="1:41" ht="12"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row>
    <row r="462" spans="1:41" ht="12"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row>
    <row r="463" spans="1:41" ht="12"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row>
    <row r="464" spans="1:41" ht="12"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row>
    <row r="465" spans="1:41" ht="12"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row>
    <row r="466" spans="1:41" ht="12"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row>
    <row r="467" spans="1:41" ht="12"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row>
    <row r="468" spans="1:41" ht="12"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row>
    <row r="469" spans="1:41" ht="12"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row>
    <row r="470" spans="1:41" ht="12"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row>
    <row r="471" spans="1:41" ht="12"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row>
    <row r="472" spans="1:41" ht="12"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row>
    <row r="473" spans="1:41" ht="12"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row>
    <row r="474" spans="1:41" ht="12"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row>
    <row r="475" spans="1:41" ht="12"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row>
    <row r="476" spans="1:41" ht="12"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row>
    <row r="477" spans="1:41" ht="12"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row>
    <row r="478" spans="1:41" ht="12"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row>
    <row r="479" spans="1:41" ht="12"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row>
    <row r="480" spans="1:41" ht="12"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row>
    <row r="481" spans="1:41" ht="12"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row>
    <row r="482" spans="1:41" ht="12"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row>
    <row r="483" spans="1:41" ht="12"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row>
    <row r="484" spans="1:41" ht="12"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row>
    <row r="485" spans="1:41" ht="12"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row>
    <row r="486" spans="1:41" ht="12"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row>
    <row r="487" spans="1:41" ht="12"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row>
    <row r="488" spans="1:41" ht="12"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row>
    <row r="489" spans="1:41" ht="12"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row>
    <row r="490" spans="1:41" ht="12"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row>
    <row r="491" spans="1:41" ht="12"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row>
    <row r="492" spans="1:41" ht="12"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row>
    <row r="493" spans="1:41" ht="12"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row>
    <row r="494" spans="1:41" ht="12"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row>
    <row r="495" spans="1:41" ht="12"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row>
    <row r="496" spans="1:41" ht="12"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row>
    <row r="497" spans="1:41" ht="12"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row>
    <row r="498" spans="1:41" ht="12"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row>
    <row r="499" spans="1:41" ht="12"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row>
    <row r="500" spans="1:41" ht="12"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row>
    <row r="501" spans="1:41" ht="12"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row>
    <row r="502" spans="1:41" ht="12"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row>
    <row r="503" spans="1:41" ht="12"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row>
    <row r="504" spans="1:41" ht="12"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row>
    <row r="505" spans="1:41" ht="12"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row>
    <row r="506" spans="1:41" ht="12"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row>
    <row r="507" spans="1:41" ht="12"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row>
    <row r="508" spans="1:41" ht="12"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row>
    <row r="509" spans="1:41" ht="12"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row>
    <row r="510" spans="1:41" ht="12"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row>
    <row r="511" spans="1:41" ht="12"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row>
    <row r="512" spans="1:41" ht="12"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row>
    <row r="513" spans="1:41" ht="12"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row>
    <row r="514" spans="1:41" ht="12"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row>
    <row r="515" spans="1:41" ht="12"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row>
    <row r="516" spans="1:41" ht="12"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row>
    <row r="517" spans="1:41" ht="12"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row>
    <row r="518" spans="1:41" ht="12"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row>
    <row r="519" spans="1:41" ht="12"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row>
    <row r="520" spans="1:41" ht="12"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row>
    <row r="521" spans="1:41" ht="12"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row>
    <row r="522" spans="1:41" ht="12"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row>
    <row r="523" spans="1:41" ht="12"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row>
    <row r="524" spans="1:41" ht="12"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row>
    <row r="525" spans="1:41" ht="12"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row>
    <row r="526" spans="1:41" ht="12"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row>
    <row r="527" spans="1:41" ht="12"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row>
    <row r="528" spans="1:41" ht="12"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row>
    <row r="529" spans="1:41" ht="12"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row>
    <row r="530" spans="1:41" ht="12"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row>
    <row r="531" spans="1:41" ht="12"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row>
    <row r="532" spans="1:41" ht="12"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row>
    <row r="533" spans="1:41" ht="12"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row>
    <row r="534" spans="1:41" ht="12"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row>
    <row r="535" spans="1:41" ht="12"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row>
    <row r="536" spans="1:41" ht="12"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row>
    <row r="537" spans="1:41" ht="12"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row>
    <row r="538" spans="1:41" ht="12"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row>
    <row r="539" spans="1:41" ht="12"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row>
    <row r="540" spans="1:41" ht="12"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row>
    <row r="541" spans="1:41" ht="12"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row>
    <row r="542" spans="1:41" ht="12"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row>
    <row r="543" spans="1:41" ht="12"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row>
    <row r="544" spans="1:41" ht="12"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row>
    <row r="545" spans="1:41" ht="12"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row>
    <row r="546" spans="1:41" ht="12"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row>
    <row r="547" spans="1:41" ht="12"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row>
    <row r="548" spans="1:41" ht="12"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row>
    <row r="549" spans="1:41" ht="12"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row>
    <row r="550" spans="1:41" ht="12"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row>
    <row r="551" spans="1:41" ht="12"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row>
    <row r="552" spans="1:41" ht="12"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row>
    <row r="553" spans="1:41" ht="12"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row>
    <row r="554" spans="1:41" ht="12"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row>
    <row r="555" spans="1:41" ht="12"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row>
    <row r="556" spans="1:41" ht="12"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row>
    <row r="557" spans="1:41" ht="12"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row>
    <row r="558" spans="1:41" ht="12"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row>
    <row r="559" spans="1:41" ht="12"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row>
    <row r="560" spans="1:41" ht="12"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row>
    <row r="561" spans="1:41" ht="12"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row>
    <row r="562" spans="1:41" ht="12"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row>
    <row r="563" spans="1:41" ht="12"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row>
    <row r="564" spans="1:41" ht="12"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row>
    <row r="565" spans="1:41" ht="12"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row>
    <row r="566" spans="1:41" ht="12"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row>
    <row r="567" spans="1:41" ht="12"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row>
    <row r="568" spans="1:41" ht="12"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row>
    <row r="569" spans="1:41" ht="12"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row>
    <row r="570" spans="1:41" ht="12"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row>
    <row r="571" spans="1:41" ht="12"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row>
    <row r="572" spans="1:41" ht="12"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row>
    <row r="573" spans="1:41" ht="12"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row>
    <row r="574" spans="1:41" ht="12"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row>
    <row r="575" spans="1:41" ht="12"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row>
    <row r="576" spans="1:41" ht="12"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row>
    <row r="577" spans="1:41" ht="12"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row>
    <row r="578" spans="1:41" ht="12"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row>
    <row r="579" spans="1:41" ht="12"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row>
    <row r="580" spans="1:41" ht="12"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row>
    <row r="581" spans="1:41" ht="12"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row>
    <row r="582" spans="1:41" ht="12"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row>
    <row r="583" spans="1:41" ht="12"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row>
    <row r="584" spans="1:41" ht="12"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row>
    <row r="585" spans="1:41" ht="12"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row>
    <row r="586" spans="1:41" ht="12"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row>
    <row r="587" spans="1:41" ht="12"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row>
    <row r="588" spans="1:41" ht="12"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row>
    <row r="589" spans="1:41" ht="12"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row>
    <row r="590" spans="1:41" ht="12"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row>
    <row r="591" spans="1:41" ht="12"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row>
    <row r="592" spans="1:41" ht="12"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row>
    <row r="593" spans="1:41" ht="12"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row>
    <row r="594" spans="1:41" ht="12"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row>
    <row r="595" spans="1:41" ht="12"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row>
    <row r="596" spans="1:41" ht="12"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row>
    <row r="597" spans="1:41" ht="12"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row>
    <row r="598" spans="1:41" ht="12"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row>
    <row r="599" spans="1:41" ht="12"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row>
    <row r="600" spans="1:41" ht="12"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row>
    <row r="601" spans="1:41" ht="12"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row>
    <row r="602" spans="1:41" ht="12"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row>
    <row r="603" spans="1:41" ht="12"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row>
    <row r="604" spans="1:41" ht="12"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row>
    <row r="605" spans="1:41" ht="12"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row>
    <row r="606" spans="1:41" ht="12"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row>
    <row r="607" spans="1:41" ht="12"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row>
    <row r="608" spans="1:41" ht="12"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row>
    <row r="609" spans="1:41" ht="12"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row>
    <row r="610" spans="1:41" ht="12"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row>
    <row r="611" spans="1:41" ht="12"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row>
    <row r="612" spans="1:41" ht="12"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row>
    <row r="613" spans="1:41" ht="12"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row>
    <row r="614" spans="1:41" ht="12"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row>
    <row r="615" spans="1:41" ht="12"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row>
    <row r="616" spans="1:41" ht="12"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row>
    <row r="617" spans="1:41" ht="12"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row>
    <row r="618" spans="1:41" ht="12"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row>
    <row r="619" spans="1:41" ht="12"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row>
    <row r="620" spans="1:41" ht="12"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row>
    <row r="621" spans="1:41" ht="12"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row>
    <row r="622" spans="1:41" ht="12"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row>
    <row r="623" spans="1:41" ht="12"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row>
    <row r="624" spans="1:41" ht="12"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row>
    <row r="625" spans="1:41" ht="12"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row>
    <row r="626" spans="1:41" ht="12"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row>
    <row r="627" spans="1:41" ht="12"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row>
    <row r="628" spans="1:41" ht="12"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row>
    <row r="629" spans="1:41" ht="12"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row>
    <row r="630" spans="1:41" ht="12"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row>
    <row r="631" spans="1:41" ht="12"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row>
    <row r="632" spans="1:41" ht="12"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row>
    <row r="633" spans="1:41" ht="12"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row>
    <row r="634" spans="1:41" ht="12"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row>
    <row r="635" spans="1:41" ht="12"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row>
    <row r="636" spans="1:41" ht="12"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row>
    <row r="637" spans="1:41" ht="12"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row>
    <row r="638" spans="1:41" ht="12"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row>
    <row r="639" spans="1:41" ht="12"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row>
    <row r="640" spans="1:41" ht="12"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row>
    <row r="641" spans="1:41" ht="12"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row>
    <row r="642" spans="1:41" ht="12"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row>
    <row r="643" spans="1:41" ht="12"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row>
    <row r="644" spans="1:41" ht="12"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row>
    <row r="645" spans="1:41" ht="12"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row>
    <row r="646" spans="1:41" ht="12"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row>
    <row r="647" spans="1:41" ht="12"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row>
    <row r="648" spans="1:41" ht="12"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row>
    <row r="649" spans="1:41" ht="12"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row>
    <row r="650" spans="1:41" ht="12"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row>
    <row r="651" spans="1:41" ht="12"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row>
    <row r="652" spans="1:41" ht="12"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row>
    <row r="653" spans="1:41" ht="12"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row>
    <row r="654" spans="1:41" ht="12"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row>
    <row r="655" spans="1:41" ht="12"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row>
    <row r="656" spans="1:41" ht="12"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row>
    <row r="657" spans="1:41" ht="12"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row>
    <row r="658" spans="1:41" ht="12"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row>
    <row r="659" spans="1:41" ht="12"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row>
    <row r="660" spans="1:41" ht="12"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row>
    <row r="661" spans="1:41" ht="12"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row>
    <row r="662" spans="1:41" ht="12"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row>
    <row r="663" spans="1:41" ht="12"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row>
    <row r="664" spans="1:41" ht="12"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row>
    <row r="665" spans="1:41" ht="12"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row>
    <row r="666" spans="1:41" ht="12"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row>
    <row r="667" spans="1:41" ht="12"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row>
    <row r="668" spans="1:41" ht="12"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row>
    <row r="669" spans="1:41" ht="12"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row>
    <row r="670" spans="1:41" ht="12"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row>
    <row r="671" spans="1:41" ht="12"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row>
    <row r="672" spans="1:41" ht="12"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row>
    <row r="673" spans="1:41" ht="12"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row>
    <row r="674" spans="1:41" ht="12"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row>
    <row r="675" spans="1:41" ht="12"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row>
    <row r="676" spans="1:41" ht="12"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row>
    <row r="677" spans="1:41" ht="12"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row>
    <row r="678" spans="1:41" ht="12"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row>
    <row r="679" spans="1:41" ht="12"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row>
    <row r="680" spans="1:41" ht="12"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row>
    <row r="681" spans="1:41" ht="12"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row>
    <row r="682" spans="1:41" ht="12"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row>
    <row r="683" spans="1:41" ht="12"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row>
    <row r="684" spans="1:41" ht="12"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row>
    <row r="685" spans="1:41" ht="12"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row>
    <row r="686" spans="1:41" ht="12"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row>
    <row r="687" spans="1:41" ht="12"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row>
    <row r="688" spans="1:41" ht="12"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row>
    <row r="689" spans="1:41" ht="12"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row>
    <row r="690" spans="1:41" ht="12"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row>
    <row r="691" spans="1:41" ht="12"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row>
    <row r="692" spans="1:41" ht="12"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row>
    <row r="693" spans="1:41" ht="12"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row>
    <row r="694" spans="1:41" ht="12"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row>
    <row r="695" spans="1:41" ht="12"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row>
    <row r="696" spans="1:41" ht="12"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row>
    <row r="697" spans="1:41" ht="12"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row>
    <row r="698" spans="1:41" ht="12"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row>
    <row r="699" spans="1:41" ht="12"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row>
    <row r="700" spans="1:41" ht="12"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row>
    <row r="701" spans="1:41" ht="12"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row>
    <row r="702" spans="1:41" ht="12"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row>
    <row r="703" spans="1:41" ht="12"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row>
    <row r="704" spans="1:41" ht="12"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row>
    <row r="705" spans="1:41" ht="12"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row>
    <row r="706" spans="1:41" ht="12"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row>
    <row r="707" spans="1:41" ht="12"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row>
    <row r="708" spans="1:41" ht="12"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row>
    <row r="709" spans="1:41" ht="12"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row>
    <row r="710" spans="1:41" ht="12"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row>
    <row r="711" spans="1:41" ht="12"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row>
    <row r="712" spans="1:41" ht="12"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row>
    <row r="713" spans="1:41" ht="12"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row>
    <row r="714" spans="1:41" ht="12"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row>
    <row r="715" spans="1:41" ht="12"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row>
    <row r="716" spans="1:41" ht="12"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row>
    <row r="717" spans="1:41" ht="12"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row>
    <row r="718" spans="1:41" ht="12"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row>
    <row r="719" spans="1:41" ht="12"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row>
    <row r="720" spans="1:41" ht="12"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row>
    <row r="721" spans="1:41" ht="12"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row>
    <row r="722" spans="1:41" ht="12"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row>
    <row r="723" spans="1:41" ht="12"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row>
    <row r="724" spans="1:41" ht="12"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row>
    <row r="725" spans="1:41" ht="12"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row>
    <row r="726" spans="1:41" ht="12"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row>
    <row r="727" spans="1:41" ht="12"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row>
    <row r="728" spans="1:41" ht="12"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row>
    <row r="729" spans="1:41" ht="12"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row>
    <row r="730" spans="1:41" ht="12"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row>
    <row r="731" spans="1:41" ht="12"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row>
    <row r="732" spans="1:41" ht="12"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row>
    <row r="733" spans="1:41" ht="12"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row>
    <row r="734" spans="1:41" ht="12"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row>
    <row r="735" spans="1:41" ht="12"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row>
    <row r="736" spans="1:41" ht="12"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row>
    <row r="737" spans="1:41" ht="12"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row>
    <row r="738" spans="1:41" ht="12"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row>
    <row r="739" spans="1:41" ht="12"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row>
    <row r="740" spans="1:41" ht="12"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row>
    <row r="741" spans="1:41" ht="12"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row>
    <row r="742" spans="1:41" ht="12"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row>
    <row r="743" spans="1:41" ht="12"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row>
    <row r="744" spans="1:41" ht="12"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row>
    <row r="745" spans="1:41" ht="12"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row>
    <row r="746" spans="1:41" ht="12"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row>
    <row r="747" spans="1:41" ht="12"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row>
    <row r="748" spans="1:41" ht="12"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row>
    <row r="749" spans="1:41" ht="12"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row>
    <row r="750" spans="1:41" ht="12"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row>
    <row r="751" spans="1:41" ht="12"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row>
    <row r="752" spans="1:41" ht="12"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row>
    <row r="753" spans="1:41" ht="12"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row>
    <row r="754" spans="1:41" ht="12"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row>
    <row r="755" spans="1:41" ht="12"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row>
    <row r="756" spans="1:41" ht="12"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row>
    <row r="757" spans="1:41" ht="12"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row>
    <row r="758" spans="1:41" ht="12"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row>
    <row r="759" spans="1:41" ht="12"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row>
    <row r="760" spans="1:41" ht="12"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row>
    <row r="761" spans="1:41" ht="12"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row>
    <row r="762" spans="1:41" ht="12"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row>
    <row r="763" spans="1:41" ht="12"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row>
    <row r="764" spans="1:41" ht="12"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row>
    <row r="765" spans="1:41" ht="12"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row>
    <row r="766" spans="1:41" ht="12"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row>
    <row r="767" spans="1:41" ht="12"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row>
    <row r="768" spans="1:41" ht="12"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row>
    <row r="769" spans="1:41" ht="12"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row>
    <row r="770" spans="1:41" ht="12"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row>
    <row r="771" spans="1:41" ht="12"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row>
    <row r="772" spans="1:41" ht="12"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row>
    <row r="773" spans="1:41" ht="12"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row>
    <row r="774" spans="1:41" ht="12"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row>
    <row r="775" spans="1:41" ht="12"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row>
    <row r="776" spans="1:41" ht="12"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row>
    <row r="777" spans="1:41" ht="12"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row>
    <row r="778" spans="1:41" ht="12"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row>
    <row r="779" spans="1:41" ht="12"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row>
    <row r="780" spans="1:41" ht="12"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row>
    <row r="781" spans="1:41" ht="12"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row>
    <row r="782" spans="1:41" ht="12"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row>
    <row r="783" spans="1:41" ht="12"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row>
    <row r="784" spans="1:41" ht="12"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row>
    <row r="785" spans="1:41" ht="12"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row>
    <row r="786" spans="1:41" ht="12"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row>
    <row r="787" spans="1:41" ht="12"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row>
    <row r="788" spans="1:41" ht="12"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row>
    <row r="789" spans="1:41" ht="12"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row>
    <row r="790" spans="1:41" ht="12"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row>
    <row r="791" spans="1:41" ht="12"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row>
    <row r="792" spans="1:41" ht="12"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row>
    <row r="793" spans="1:41" ht="12"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row>
    <row r="794" spans="1:41" ht="12"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row>
    <row r="795" spans="1:41" ht="12"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row>
    <row r="796" spans="1:41" ht="12"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row>
    <row r="797" spans="1:41" ht="12"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row>
    <row r="798" spans="1:41" ht="12"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row>
    <row r="799" spans="1:41" ht="12"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row>
    <row r="800" spans="1:41" ht="12"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row>
    <row r="801" spans="1:41" ht="12"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row>
    <row r="802" spans="1:41" ht="12"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row>
    <row r="803" spans="1:41" ht="12"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row>
    <row r="804" spans="1:41" ht="12"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row>
    <row r="805" spans="1:41" ht="12"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row>
    <row r="806" spans="1:41" ht="12"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row>
    <row r="807" spans="1:41" ht="12"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row>
    <row r="808" spans="1:41" ht="12"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row>
    <row r="809" spans="1:41" ht="12"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row>
    <row r="810" spans="1:41" ht="12"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row>
    <row r="811" spans="1:41" ht="12"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row>
    <row r="812" spans="1:41" ht="12"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row>
    <row r="813" spans="1:41" ht="12"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row>
    <row r="814" spans="1:41" ht="12"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row>
    <row r="815" spans="1:41" ht="12"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row>
    <row r="816" spans="1:41" ht="12"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row>
    <row r="817" spans="1:41" ht="12"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row>
    <row r="818" spans="1:41" ht="12"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row>
    <row r="819" spans="1:41" ht="12"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row>
    <row r="820" spans="1:41" ht="12"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row>
    <row r="821" spans="1:41" ht="12"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row>
    <row r="822" spans="1:41" ht="12"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row>
    <row r="823" spans="1:41" ht="12"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row>
    <row r="824" spans="1:41" ht="12"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row>
    <row r="825" spans="1:41" ht="12"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row>
    <row r="826" spans="1:41" ht="12"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row>
    <row r="827" spans="1:41" ht="12"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row>
    <row r="828" spans="1:41" ht="12"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row>
    <row r="829" spans="1:41" ht="12"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row>
    <row r="830" spans="1:41" ht="12"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row>
    <row r="831" spans="1:41" ht="12"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row>
    <row r="832" spans="1:41" ht="12"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row>
    <row r="833" spans="1:41" ht="12"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row>
    <row r="834" spans="1:41" ht="12"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row>
    <row r="835" spans="1:41" ht="12"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row>
    <row r="836" spans="1:41" ht="12"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row>
    <row r="837" spans="1:41" ht="12"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row>
    <row r="838" spans="1:41" ht="12"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row>
    <row r="839" spans="1:41" ht="12"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row>
    <row r="840" spans="1:41" ht="12"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row>
    <row r="841" spans="1:41" ht="12"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row>
    <row r="842" spans="1:41" ht="12"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row>
    <row r="843" spans="1:41" ht="12"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row>
    <row r="844" spans="1:41" ht="12"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row>
    <row r="845" spans="1:41" ht="12"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row>
    <row r="846" spans="1:41" ht="12"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row>
    <row r="847" spans="1:41" ht="12"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row>
    <row r="848" spans="1:41" ht="12"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row>
    <row r="849" spans="1:41" ht="12"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row>
    <row r="850" spans="1:41" ht="12"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row>
    <row r="851" spans="1:41" ht="12"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row>
    <row r="852" spans="1:41" ht="12"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row>
    <row r="853" spans="1:41" ht="12"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row>
    <row r="854" spans="1:41" ht="12"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row>
    <row r="855" spans="1:41" ht="12"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row>
    <row r="856" spans="1:41" ht="12"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row>
    <row r="857" spans="1:41" ht="12"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row>
    <row r="858" spans="1:41" ht="12"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row>
    <row r="859" spans="1:41" ht="12"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row>
    <row r="860" spans="1:41" ht="12"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row>
    <row r="861" spans="1:41" ht="12"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row>
    <row r="862" spans="1:41" ht="12"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row>
    <row r="863" spans="1:41" ht="12"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row>
    <row r="864" spans="1:41" ht="12"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row>
    <row r="865" spans="1:41" ht="12"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row>
    <row r="866" spans="1:41" ht="12"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row>
    <row r="867" spans="1:41" ht="12"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row>
    <row r="868" spans="1:41" ht="12"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row>
    <row r="869" spans="1:41" ht="12"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row>
    <row r="870" spans="1:41" ht="12"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row>
    <row r="871" spans="1:41" ht="12"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row>
    <row r="872" spans="1:41" ht="12"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row>
    <row r="873" spans="1:41" ht="12"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row>
    <row r="874" spans="1:41" ht="12"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row>
    <row r="875" spans="1:41" ht="12"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row>
    <row r="876" spans="1:41" ht="12"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row>
    <row r="877" spans="1:41" ht="12"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row>
    <row r="878" spans="1:41" ht="12"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row>
    <row r="879" spans="1:41" ht="12"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row>
    <row r="880" spans="1:41" ht="12"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row>
    <row r="881" spans="1:41" ht="12"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row>
    <row r="882" spans="1:41" ht="12"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row>
    <row r="883" spans="1:41" ht="12"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row>
    <row r="884" spans="1:41" ht="12"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row>
    <row r="885" spans="1:41" ht="12"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row>
    <row r="886" spans="1:41" ht="12"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row>
    <row r="887" spans="1:41" ht="12"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row>
    <row r="888" spans="1:41" ht="12"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row>
    <row r="889" spans="1:41" ht="12"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row>
    <row r="890" spans="1:41" ht="12"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row>
    <row r="891" spans="1:41" ht="12"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row>
    <row r="892" spans="1:41" ht="12"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row>
    <row r="893" spans="1:41" ht="12"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row>
    <row r="894" spans="1:41" ht="12"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row>
    <row r="895" spans="1:41" ht="12"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row>
    <row r="896" spans="1:41" ht="12"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row>
    <row r="897" spans="1:41" ht="12"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row>
    <row r="898" spans="1:41" ht="12"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row>
    <row r="899" spans="1:41" ht="12"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row>
    <row r="900" spans="1:41" ht="12"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row>
    <row r="901" spans="1:41" ht="12"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row>
    <row r="902" spans="1:41" ht="12"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row>
    <row r="903" spans="1:41" ht="12"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row>
    <row r="904" spans="1:41" ht="12"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row>
    <row r="905" spans="1:41" ht="12"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row>
    <row r="906" spans="1:41" ht="12"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row>
    <row r="907" spans="1:41" ht="12"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row>
    <row r="908" spans="1:41" ht="12"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row>
    <row r="909" spans="1:41" ht="12"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row>
    <row r="910" spans="1:41" ht="12"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row>
    <row r="911" spans="1:41" ht="12"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row>
    <row r="912" spans="1:41" ht="12"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row>
    <row r="913" spans="1:41" ht="12"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row>
    <row r="914" spans="1:41" ht="12"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row>
    <row r="915" spans="1:41" ht="12"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row>
    <row r="916" spans="1:41" ht="12"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row>
    <row r="917" spans="1:41" ht="12"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row>
    <row r="918" spans="1:41" ht="12"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row>
    <row r="919" spans="1:41" ht="12"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row>
    <row r="920" spans="1:41" ht="12"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row>
    <row r="921" spans="1:41" ht="12"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row>
    <row r="922" spans="1:41" ht="12"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row>
    <row r="923" spans="1:41" ht="12"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row>
    <row r="924" spans="1:41" ht="12"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row>
    <row r="925" spans="1:41" ht="12"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row>
    <row r="926" spans="1:41" ht="12"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row>
    <row r="927" spans="1:41" ht="12"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row>
    <row r="928" spans="1:41" ht="12"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row>
    <row r="929" spans="1:41" ht="12"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row>
    <row r="930" spans="1:41" ht="12"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row>
    <row r="931" spans="1:41" ht="12"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row>
    <row r="932" spans="1:41" ht="12"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row>
    <row r="933" spans="1:41" ht="12"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row>
    <row r="934" spans="1:41" ht="12"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row>
    <row r="935" spans="1:41" ht="12"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row>
    <row r="936" spans="1:41" ht="12"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row>
    <row r="937" spans="1:41" ht="12"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row>
    <row r="938" spans="1:41" ht="12"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row>
    <row r="939" spans="1:41" ht="12"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row>
    <row r="940" spans="1:41" ht="12"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row>
    <row r="941" spans="1:41" ht="12"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row>
    <row r="942" spans="1:41" ht="12"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row>
    <row r="943" spans="1:41" ht="12"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row>
    <row r="944" spans="1:41" ht="12"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row>
    <row r="945" spans="1:41" ht="12"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row>
    <row r="946" spans="1:41" ht="12"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row>
    <row r="947" spans="1:41" ht="12"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row>
    <row r="948" spans="1:41" ht="12"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row>
    <row r="949" spans="1:41" ht="12"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row>
    <row r="950" spans="1:41" ht="12"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row>
    <row r="951" spans="1:41" ht="12"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row>
    <row r="952" spans="1:41" ht="12"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row>
    <row r="953" spans="1:41" ht="12"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row>
    <row r="954" spans="1:41" ht="12"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row>
    <row r="955" spans="1:41" ht="12"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row>
    <row r="956" spans="1:41" ht="12"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row>
    <row r="957" spans="1:41" ht="12"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row>
    <row r="958" spans="1:41" ht="12"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row>
    <row r="959" spans="1:41" ht="12"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row>
    <row r="960" spans="1:41" ht="12"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row>
    <row r="961" spans="1:41" ht="12"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row>
    <row r="962" spans="1:41" ht="12"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row>
    <row r="963" spans="1:41" ht="12"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row>
    <row r="964" spans="1:41" ht="12"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row>
    <row r="965" spans="1:41" ht="12"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row>
    <row r="966" spans="1:41" ht="12"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row>
    <row r="967" spans="1:41" ht="12"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row>
    <row r="968" spans="1:41" ht="12"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row>
    <row r="969" spans="1:41" ht="12"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row>
    <row r="970" spans="1:41" ht="12"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row>
    <row r="971" spans="1:41" ht="12"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row>
    <row r="972" spans="1:41" ht="12"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row>
    <row r="973" spans="1:41" ht="12"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row>
    <row r="974" spans="1:41" ht="12"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row>
    <row r="975" spans="1:41" ht="12"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row>
    <row r="976" spans="1:41" ht="12"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row>
    <row r="977" spans="1:41" ht="12"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row>
    <row r="978" spans="1:41" ht="12"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row>
    <row r="979" spans="1:41" ht="12"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row>
    <row r="980" spans="1:41" ht="12"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row>
    <row r="981" spans="1:41" ht="12"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row>
    <row r="982" spans="1:41" ht="12"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row>
    <row r="983" spans="1:41" ht="12"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row>
    <row r="984" spans="1:41" ht="12"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row>
    <row r="985" spans="1:41" ht="12"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row>
    <row r="986" spans="1:41" ht="12"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row>
    <row r="987" spans="1:41" ht="12"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row>
    <row r="988" spans="1:41" ht="12"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row>
    <row r="989" spans="1:41" ht="12"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row>
    <row r="990" spans="1:41" ht="12"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row>
    <row r="991" spans="1:41" ht="12"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row>
    <row r="992" spans="1:41" ht="12"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row>
    <row r="993" spans="1:41" ht="12"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row>
    <row r="994" spans="1:41" ht="12"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row>
    <row r="995" spans="1:41" ht="12"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row>
    <row r="996" spans="1:41" ht="12"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row>
    <row r="997" spans="1:41" ht="12"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row>
    <row r="998" spans="1:41" ht="12"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row>
    <row r="999" spans="1:41" ht="12"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row>
  </sheetData>
  <sheetProtection password="E006" sheet="1" formatCells="0" formatColumns="0" formatRows="0" insertColumns="0" insertRows="0" insertHyperlinks="0" deleteColumns="0" deleteRows="0" sort="0" autoFilter="0" pivotTables="0"/>
  <mergeCells count="75">
    <mergeCell ref="H19:T19"/>
    <mergeCell ref="U19:AH19"/>
    <mergeCell ref="G15:AH15"/>
    <mergeCell ref="A16:AH16"/>
    <mergeCell ref="A17:T17"/>
    <mergeCell ref="U17:AH18"/>
    <mergeCell ref="A18:G18"/>
    <mergeCell ref="H18:T18"/>
    <mergeCell ref="A19:G19"/>
    <mergeCell ref="AJ13:AO13"/>
    <mergeCell ref="AJ14:AO15"/>
    <mergeCell ref="AJ16:AO16"/>
    <mergeCell ref="H11:T11"/>
    <mergeCell ref="H12:T12"/>
    <mergeCell ref="U12:AC12"/>
    <mergeCell ref="AD12:AH12"/>
    <mergeCell ref="AJ12:AO12"/>
    <mergeCell ref="O13:AH13"/>
    <mergeCell ref="O14:AH14"/>
    <mergeCell ref="A14:N14"/>
    <mergeCell ref="A15:F15"/>
    <mergeCell ref="U11:AC11"/>
    <mergeCell ref="AD11:AH11"/>
    <mergeCell ref="A11:G11"/>
    <mergeCell ref="A12:G12"/>
    <mergeCell ref="A1:AH1"/>
    <mergeCell ref="A2:AH2"/>
    <mergeCell ref="A3:AH3"/>
    <mergeCell ref="A4:AH4"/>
    <mergeCell ref="A5:I5"/>
    <mergeCell ref="J5:AH5"/>
    <mergeCell ref="J6:AH7"/>
    <mergeCell ref="J8:AH8"/>
    <mergeCell ref="A9:AH9"/>
    <mergeCell ref="A10:T10"/>
    <mergeCell ref="U10:AC10"/>
    <mergeCell ref="AD10:AH10"/>
    <mergeCell ref="A6:I7"/>
    <mergeCell ref="A8:I8"/>
    <mergeCell ref="A13:N13"/>
    <mergeCell ref="A31:AH31"/>
    <mergeCell ref="A38:AH38"/>
    <mergeCell ref="A39:AH39"/>
    <mergeCell ref="A29:E29"/>
    <mergeCell ref="F29:S29"/>
    <mergeCell ref="T29:AH29"/>
    <mergeCell ref="A30:E30"/>
    <mergeCell ref="F30:S30"/>
    <mergeCell ref="T30:AH30"/>
    <mergeCell ref="F28:S28"/>
    <mergeCell ref="T28:AH28"/>
    <mergeCell ref="A26:E26"/>
    <mergeCell ref="F26:S26"/>
    <mergeCell ref="T26:AH26"/>
    <mergeCell ref="A27:E27"/>
    <mergeCell ref="A40:AH40"/>
    <mergeCell ref="A41:AH41"/>
    <mergeCell ref="A32:AH32"/>
    <mergeCell ref="A33:AH33"/>
    <mergeCell ref="A34:AH34"/>
    <mergeCell ref="A35:AH35"/>
    <mergeCell ref="A36:AH36"/>
    <mergeCell ref="A37:AH37"/>
    <mergeCell ref="F27:S27"/>
    <mergeCell ref="T27:AH27"/>
    <mergeCell ref="A28:E28"/>
    <mergeCell ref="F25:S25"/>
    <mergeCell ref="T25:AH25"/>
    <mergeCell ref="A24:AH24"/>
    <mergeCell ref="A25:E25"/>
    <mergeCell ref="A20:AH20"/>
    <mergeCell ref="A21:AH21"/>
    <mergeCell ref="A22:F22"/>
    <mergeCell ref="G22:AH22"/>
    <mergeCell ref="A23:AH23"/>
  </mergeCells>
  <phoneticPr fontId="39"/>
  <dataValidations count="5">
    <dataValidation type="list" allowBlank="1" showErrorMessage="1" sqref="J5">
      <formula1>country</formula1>
    </dataValidation>
    <dataValidation type="list" allowBlank="1" showErrorMessage="1" sqref="J6">
      <formula1>INDIRECT(SUBSTITUTE($J$5," ","_"))</formula1>
    </dataValidation>
    <dataValidation type="list" allowBlank="1" showErrorMessage="1" sqref="AD12">
      <formula1>gender</formula1>
    </dataValidation>
    <dataValidation type="list" allowBlank="1" showErrorMessage="1" sqref="O14">
      <formula1>nation</formula1>
    </dataValidation>
    <dataValidation type="list" allowBlank="1" showErrorMessage="1" sqref="A14">
      <formula1>status</formula1>
    </dataValidation>
  </dataValidations>
  <pageMargins left="0.7" right="0.7" top="0.75" bottom="0.75" header="0" footer="0"/>
  <pageSetup paperSize="9" orientation="portrait" r:id="rId1"/>
  <rowBreaks count="1" manualBreakCount="1">
    <brk id="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000"/>
  <sheetViews>
    <sheetView zoomScaleNormal="100" workbookViewId="0">
      <selection activeCell="A20" sqref="A20:AG37"/>
    </sheetView>
  </sheetViews>
  <sheetFormatPr defaultColWidth="14.453125" defaultRowHeight="15" customHeight="1" x14ac:dyDescent="0.35"/>
  <cols>
    <col min="1" max="3" width="2.453125" customWidth="1"/>
    <col min="4" max="5" width="4.6328125" customWidth="1"/>
    <col min="6" max="10" width="2.453125" customWidth="1"/>
    <col min="11" max="11" width="4.6328125" customWidth="1"/>
    <col min="12" max="15" width="2.453125" customWidth="1"/>
    <col min="16" max="17" width="4.6328125" customWidth="1"/>
    <col min="18" max="22" width="2.453125" customWidth="1"/>
    <col min="23" max="23" width="4.6328125" customWidth="1"/>
    <col min="24" max="33" width="2.453125" customWidth="1"/>
    <col min="34" max="36" width="9" customWidth="1"/>
    <col min="37" max="38" width="9" hidden="1" customWidth="1"/>
    <col min="39" max="39" width="59.453125" hidden="1" customWidth="1"/>
    <col min="40" max="41" width="9" customWidth="1"/>
  </cols>
  <sheetData>
    <row r="1" spans="1:41" ht="13.5" customHeight="1" x14ac:dyDescent="0.35">
      <c r="A1" s="214" t="s">
        <v>34</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90"/>
      <c r="AH1" s="1"/>
      <c r="AI1" s="1"/>
      <c r="AJ1" s="1"/>
      <c r="AK1" s="1"/>
      <c r="AL1" s="1"/>
      <c r="AM1" s="1" t="s">
        <v>35</v>
      </c>
      <c r="AN1" s="1"/>
      <c r="AO1" s="1"/>
    </row>
    <row r="2" spans="1:41" ht="12.75" customHeight="1" x14ac:dyDescent="0.35">
      <c r="A2" s="215" t="s">
        <v>36</v>
      </c>
      <c r="B2" s="89"/>
      <c r="C2" s="90"/>
      <c r="D2" s="215" t="s">
        <v>37</v>
      </c>
      <c r="E2" s="90"/>
      <c r="F2" s="215" t="s">
        <v>38</v>
      </c>
      <c r="G2" s="89"/>
      <c r="H2" s="89"/>
      <c r="I2" s="89"/>
      <c r="J2" s="89"/>
      <c r="K2" s="89"/>
      <c r="L2" s="89"/>
      <c r="M2" s="89"/>
      <c r="N2" s="89"/>
      <c r="O2" s="89"/>
      <c r="P2" s="89"/>
      <c r="Q2" s="89"/>
      <c r="R2" s="89"/>
      <c r="S2" s="89"/>
      <c r="T2" s="89"/>
      <c r="U2" s="89"/>
      <c r="V2" s="89"/>
      <c r="W2" s="90"/>
      <c r="X2" s="215" t="s">
        <v>39</v>
      </c>
      <c r="Y2" s="89"/>
      <c r="Z2" s="89"/>
      <c r="AA2" s="89"/>
      <c r="AB2" s="89"/>
      <c r="AC2" s="89"/>
      <c r="AD2" s="89"/>
      <c r="AE2" s="89"/>
      <c r="AF2" s="89"/>
      <c r="AG2" s="90"/>
      <c r="AH2" s="1"/>
      <c r="AI2" s="1"/>
      <c r="AJ2" s="1"/>
      <c r="AK2" s="1"/>
      <c r="AL2" s="1"/>
      <c r="AM2" s="1"/>
      <c r="AN2" s="1"/>
      <c r="AO2" s="1"/>
    </row>
    <row r="3" spans="1:41" ht="21" customHeight="1" x14ac:dyDescent="0.35">
      <c r="A3" s="196">
        <v>1</v>
      </c>
      <c r="B3" s="116"/>
      <c r="C3" s="118"/>
      <c r="D3" s="190"/>
      <c r="E3" s="191"/>
      <c r="F3" s="199" t="str">
        <f>IF(Topic1="","",IF(ISERROR(VLOOKUP(Topic1, Topic!$A$3:$J$102, 2,0)&amp;""),$AM$1, VLOOKUP(Topic1, Topic!$A$3:$J$102, 2,0)))</f>
        <v/>
      </c>
      <c r="G3" s="89"/>
      <c r="H3" s="89"/>
      <c r="I3" s="89"/>
      <c r="J3" s="89"/>
      <c r="K3" s="89"/>
      <c r="L3" s="89"/>
      <c r="M3" s="89"/>
      <c r="N3" s="89"/>
      <c r="O3" s="89"/>
      <c r="P3" s="89"/>
      <c r="Q3" s="89"/>
      <c r="R3" s="89"/>
      <c r="S3" s="89"/>
      <c r="T3" s="89"/>
      <c r="U3" s="89"/>
      <c r="V3" s="89"/>
      <c r="W3" s="90"/>
      <c r="X3" s="213" t="str">
        <f>IF(Topic1="","",IF(ISERROR(VLOOKUP(Topic1,Topic!$A$3:$J$102,6,0)&amp;""),"",VLOOKUP(Topic1,Topic!$A$3:$J$102,6,0)))</f>
        <v/>
      </c>
      <c r="Y3" s="201"/>
      <c r="Z3" s="201"/>
      <c r="AA3" s="201"/>
      <c r="AB3" s="201"/>
      <c r="AC3" s="201"/>
      <c r="AD3" s="201"/>
      <c r="AE3" s="201"/>
      <c r="AF3" s="201"/>
      <c r="AG3" s="202"/>
      <c r="AH3" s="1"/>
      <c r="AI3" s="1"/>
      <c r="AJ3" s="1"/>
      <c r="AK3" s="1"/>
      <c r="AL3" s="1"/>
      <c r="AM3" s="1"/>
      <c r="AN3" s="1"/>
      <c r="AO3" s="1"/>
    </row>
    <row r="4" spans="1:41" ht="24" customHeight="1" x14ac:dyDescent="0.35">
      <c r="A4" s="197"/>
      <c r="B4" s="170"/>
      <c r="C4" s="198"/>
      <c r="D4" s="192"/>
      <c r="E4" s="193"/>
      <c r="F4" s="206" t="str">
        <f>IF(Topic1="","",IF(ISERROR(VLOOKUP(Topic1,Topic!$A$3:$J$102,3,0)&amp;""),$AM$1,VLOOKUP(Topic1,Topic!$A$3:$J$102,3,0)))</f>
        <v/>
      </c>
      <c r="G4" s="116"/>
      <c r="H4" s="116"/>
      <c r="I4" s="116"/>
      <c r="J4" s="116"/>
      <c r="K4" s="116"/>
      <c r="L4" s="116"/>
      <c r="M4" s="116"/>
      <c r="N4" s="116"/>
      <c r="O4" s="116"/>
      <c r="P4" s="116"/>
      <c r="Q4" s="116"/>
      <c r="R4" s="116"/>
      <c r="S4" s="116"/>
      <c r="T4" s="116"/>
      <c r="U4" s="116"/>
      <c r="V4" s="116"/>
      <c r="W4" s="118"/>
      <c r="X4" s="203"/>
      <c r="Y4" s="204"/>
      <c r="Z4" s="204"/>
      <c r="AA4" s="204"/>
      <c r="AB4" s="204"/>
      <c r="AC4" s="204"/>
      <c r="AD4" s="204"/>
      <c r="AE4" s="204"/>
      <c r="AF4" s="204"/>
      <c r="AG4" s="205"/>
      <c r="AH4" s="1"/>
      <c r="AI4" s="1"/>
      <c r="AJ4" s="1"/>
      <c r="AK4" s="1"/>
      <c r="AL4" s="1"/>
      <c r="AM4" s="1"/>
      <c r="AN4" s="1"/>
      <c r="AO4" s="1"/>
    </row>
    <row r="5" spans="1:41" ht="24" customHeight="1" x14ac:dyDescent="0.35">
      <c r="A5" s="197"/>
      <c r="B5" s="170"/>
      <c r="C5" s="198"/>
      <c r="D5" s="192"/>
      <c r="E5" s="193"/>
      <c r="F5" s="197"/>
      <c r="G5" s="170"/>
      <c r="H5" s="170"/>
      <c r="I5" s="170"/>
      <c r="J5" s="170"/>
      <c r="K5" s="170"/>
      <c r="L5" s="170"/>
      <c r="M5" s="170"/>
      <c r="N5" s="170"/>
      <c r="O5" s="170"/>
      <c r="P5" s="170"/>
      <c r="Q5" s="170"/>
      <c r="R5" s="170"/>
      <c r="S5" s="170"/>
      <c r="T5" s="170"/>
      <c r="U5" s="170"/>
      <c r="V5" s="170"/>
      <c r="W5" s="198"/>
      <c r="X5" s="216" t="str">
        <f>IF(Topic1="","",IF(ISERROR(VLOOKUP(Topic1,Topic!$A$3:$J$102,5,0)&amp;""),"",VLOOKUP(Topic1,Topic!$A$3:$J$102,5,0)))</f>
        <v/>
      </c>
      <c r="Y5" s="208"/>
      <c r="Z5" s="208"/>
      <c r="AA5" s="208"/>
      <c r="AB5" s="208"/>
      <c r="AC5" s="208"/>
      <c r="AD5" s="208"/>
      <c r="AE5" s="208"/>
      <c r="AF5" s="208"/>
      <c r="AG5" s="209"/>
      <c r="AH5" s="1"/>
      <c r="AI5" s="1"/>
    </row>
    <row r="6" spans="1:41" ht="24" customHeight="1" x14ac:dyDescent="0.35">
      <c r="A6" s="155"/>
      <c r="B6" s="156"/>
      <c r="C6" s="157"/>
      <c r="D6" s="194"/>
      <c r="E6" s="195"/>
      <c r="F6" s="155"/>
      <c r="G6" s="156"/>
      <c r="H6" s="156"/>
      <c r="I6" s="156"/>
      <c r="J6" s="156"/>
      <c r="K6" s="156"/>
      <c r="L6" s="156"/>
      <c r="M6" s="156"/>
      <c r="N6" s="156"/>
      <c r="O6" s="156"/>
      <c r="P6" s="156"/>
      <c r="Q6" s="156"/>
      <c r="R6" s="156"/>
      <c r="S6" s="156"/>
      <c r="T6" s="156"/>
      <c r="U6" s="156"/>
      <c r="V6" s="156"/>
      <c r="W6" s="157"/>
      <c r="X6" s="210"/>
      <c r="Y6" s="211"/>
      <c r="Z6" s="211"/>
      <c r="AA6" s="211"/>
      <c r="AB6" s="211"/>
      <c r="AC6" s="211"/>
      <c r="AD6" s="211"/>
      <c r="AE6" s="211"/>
      <c r="AF6" s="211"/>
      <c r="AG6" s="212"/>
      <c r="AH6" s="1"/>
      <c r="AI6" s="1"/>
    </row>
    <row r="7" spans="1:41" ht="21" customHeight="1" x14ac:dyDescent="0.35">
      <c r="A7" s="196">
        <v>2</v>
      </c>
      <c r="B7" s="116"/>
      <c r="C7" s="118"/>
      <c r="D7" s="190"/>
      <c r="E7" s="191"/>
      <c r="F7" s="199" t="str">
        <f>IF(Topic2="","",IF(ISERROR(VLOOKUP(Topic2,Topic!$A$3:$J$102,2,0)&amp;""),$AM$1,VLOOKUP(Topic2,Topic!$A$3:$J$102,2,0)))</f>
        <v/>
      </c>
      <c r="G7" s="89"/>
      <c r="H7" s="89"/>
      <c r="I7" s="89"/>
      <c r="J7" s="89"/>
      <c r="K7" s="89"/>
      <c r="L7" s="89"/>
      <c r="M7" s="89"/>
      <c r="N7" s="89"/>
      <c r="O7" s="89"/>
      <c r="P7" s="89"/>
      <c r="Q7" s="89"/>
      <c r="R7" s="89"/>
      <c r="S7" s="89"/>
      <c r="T7" s="89"/>
      <c r="U7" s="89"/>
      <c r="V7" s="89"/>
      <c r="W7" s="90"/>
      <c r="X7" s="200" t="str">
        <f>IF(Topic2="","",IF(ISERROR(VLOOKUP(Topic2,Topic!$A$3:$J$102,6,0)&amp;""),"",VLOOKUP(Topic2,Topic!$A$3:$J$102,6,0)))</f>
        <v/>
      </c>
      <c r="Y7" s="201"/>
      <c r="Z7" s="201"/>
      <c r="AA7" s="201"/>
      <c r="AB7" s="201"/>
      <c r="AC7" s="201"/>
      <c r="AD7" s="201"/>
      <c r="AE7" s="201"/>
      <c r="AF7" s="201"/>
      <c r="AG7" s="202"/>
      <c r="AH7" s="1"/>
      <c r="AI7" s="1"/>
    </row>
    <row r="8" spans="1:41" ht="24" customHeight="1" x14ac:dyDescent="0.35">
      <c r="A8" s="197"/>
      <c r="B8" s="170"/>
      <c r="C8" s="198"/>
      <c r="D8" s="192"/>
      <c r="E8" s="193"/>
      <c r="F8" s="206" t="str">
        <f>IF(Topic2="","",IF(ISERROR(VLOOKUP(Topic2,Topic!$A$3:$J$102,3,0)&amp;""),$AM$1,VLOOKUP(Topic2,Topic!$A$3:$J$102,3,0)))</f>
        <v/>
      </c>
      <c r="G8" s="116"/>
      <c r="H8" s="116"/>
      <c r="I8" s="116"/>
      <c r="J8" s="116"/>
      <c r="K8" s="116"/>
      <c r="L8" s="116"/>
      <c r="M8" s="116"/>
      <c r="N8" s="116"/>
      <c r="O8" s="116"/>
      <c r="P8" s="116"/>
      <c r="Q8" s="116"/>
      <c r="R8" s="116"/>
      <c r="S8" s="116"/>
      <c r="T8" s="116"/>
      <c r="U8" s="116"/>
      <c r="V8" s="116"/>
      <c r="W8" s="118"/>
      <c r="X8" s="203"/>
      <c r="Y8" s="204"/>
      <c r="Z8" s="204"/>
      <c r="AA8" s="204"/>
      <c r="AB8" s="204"/>
      <c r="AC8" s="204"/>
      <c r="AD8" s="204"/>
      <c r="AE8" s="204"/>
      <c r="AF8" s="204"/>
      <c r="AG8" s="205"/>
      <c r="AH8" s="1"/>
      <c r="AI8" s="1"/>
      <c r="AJ8" s="1"/>
      <c r="AK8" s="1"/>
      <c r="AL8" s="1"/>
      <c r="AM8" s="1"/>
      <c r="AN8" s="1"/>
      <c r="AO8" s="1"/>
    </row>
    <row r="9" spans="1:41" ht="24" customHeight="1" x14ac:dyDescent="0.35">
      <c r="A9" s="197"/>
      <c r="B9" s="170"/>
      <c r="C9" s="198"/>
      <c r="D9" s="192"/>
      <c r="E9" s="193"/>
      <c r="F9" s="197"/>
      <c r="G9" s="170"/>
      <c r="H9" s="170"/>
      <c r="I9" s="170"/>
      <c r="J9" s="170"/>
      <c r="K9" s="170"/>
      <c r="L9" s="170"/>
      <c r="M9" s="170"/>
      <c r="N9" s="170"/>
      <c r="O9" s="170"/>
      <c r="P9" s="170"/>
      <c r="Q9" s="170"/>
      <c r="R9" s="170"/>
      <c r="S9" s="170"/>
      <c r="T9" s="170"/>
      <c r="U9" s="170"/>
      <c r="V9" s="170"/>
      <c r="W9" s="198"/>
      <c r="X9" s="207" t="str">
        <f>IF(Topic2="","",IF(ISERROR(VLOOKUP(Topic2,Topic!$A$3:$J$102,5,0)&amp;""),"",VLOOKUP(Topic2,Topic!$A$3:$J$102,5,0)))</f>
        <v/>
      </c>
      <c r="Y9" s="208"/>
      <c r="Z9" s="208"/>
      <c r="AA9" s="208"/>
      <c r="AB9" s="208"/>
      <c r="AC9" s="208"/>
      <c r="AD9" s="208"/>
      <c r="AE9" s="208"/>
      <c r="AF9" s="208"/>
      <c r="AG9" s="209"/>
      <c r="AH9" s="1"/>
      <c r="AI9" s="1"/>
      <c r="AJ9" s="1"/>
      <c r="AK9" s="1"/>
      <c r="AN9" s="1"/>
      <c r="AO9" s="1"/>
    </row>
    <row r="10" spans="1:41" ht="24" customHeight="1" x14ac:dyDescent="0.35">
      <c r="A10" s="155"/>
      <c r="B10" s="156"/>
      <c r="C10" s="157"/>
      <c r="D10" s="194"/>
      <c r="E10" s="195"/>
      <c r="F10" s="155"/>
      <c r="G10" s="156"/>
      <c r="H10" s="156"/>
      <c r="I10" s="156"/>
      <c r="J10" s="156"/>
      <c r="K10" s="156"/>
      <c r="L10" s="156"/>
      <c r="M10" s="156"/>
      <c r="N10" s="156"/>
      <c r="O10" s="156"/>
      <c r="P10" s="156"/>
      <c r="Q10" s="156"/>
      <c r="R10" s="156"/>
      <c r="S10" s="156"/>
      <c r="T10" s="156"/>
      <c r="U10" s="156"/>
      <c r="V10" s="156"/>
      <c r="W10" s="157"/>
      <c r="X10" s="210"/>
      <c r="Y10" s="211"/>
      <c r="Z10" s="211"/>
      <c r="AA10" s="211"/>
      <c r="AB10" s="211"/>
      <c r="AC10" s="211"/>
      <c r="AD10" s="211"/>
      <c r="AE10" s="211"/>
      <c r="AF10" s="211"/>
      <c r="AG10" s="212"/>
      <c r="AH10" s="1"/>
      <c r="AI10" s="1"/>
      <c r="AJ10" s="1"/>
      <c r="AK10" s="3" t="s">
        <v>40</v>
      </c>
      <c r="AL10" s="4" t="s">
        <v>41</v>
      </c>
      <c r="AM10" s="3" t="s">
        <v>42</v>
      </c>
      <c r="AN10" s="1"/>
      <c r="AO10" s="1"/>
    </row>
    <row r="11" spans="1:41" ht="21" customHeight="1" x14ac:dyDescent="0.35">
      <c r="A11" s="196">
        <v>3</v>
      </c>
      <c r="B11" s="116"/>
      <c r="C11" s="118"/>
      <c r="D11" s="190"/>
      <c r="E11" s="191"/>
      <c r="F11" s="199" t="str">
        <f>IF(Topic3="","",IF(ISERROR(VLOOKUP(Topic3,Topic!$A$3:$J$102,2,0)&amp;""),$AM$1,VLOOKUP(Topic3,Topic!$A$3:$J$102,2,0)))</f>
        <v/>
      </c>
      <c r="G11" s="89"/>
      <c r="H11" s="89"/>
      <c r="I11" s="89"/>
      <c r="J11" s="89"/>
      <c r="K11" s="89"/>
      <c r="L11" s="89"/>
      <c r="M11" s="89"/>
      <c r="N11" s="89"/>
      <c r="O11" s="89"/>
      <c r="P11" s="89"/>
      <c r="Q11" s="89"/>
      <c r="R11" s="89"/>
      <c r="S11" s="89"/>
      <c r="T11" s="89"/>
      <c r="U11" s="89"/>
      <c r="V11" s="89"/>
      <c r="W11" s="90"/>
      <c r="X11" s="213" t="str">
        <f>IF(Topic3="","",IF(ISERROR(VLOOKUP(Topic3,Topic!$A$3:$J$102,6,0)&amp;""),"",VLOOKUP(Topic3,Topic!$A$3:$J$102,6,0)))</f>
        <v/>
      </c>
      <c r="Y11" s="201"/>
      <c r="Z11" s="201"/>
      <c r="AA11" s="201"/>
      <c r="AB11" s="201"/>
      <c r="AC11" s="201"/>
      <c r="AD11" s="201"/>
      <c r="AE11" s="201"/>
      <c r="AF11" s="201"/>
      <c r="AG11" s="202"/>
      <c r="AH11" s="1"/>
      <c r="AI11" s="1"/>
      <c r="AJ11" s="1"/>
      <c r="AK11" s="5" t="s">
        <v>43</v>
      </c>
      <c r="AL11" s="6">
        <f>IF(OR($E$17="",$Q$17=""),1,"")</f>
        <v>1</v>
      </c>
      <c r="AM11" s="5" t="s">
        <v>44</v>
      </c>
      <c r="AN11" s="1"/>
      <c r="AO11" s="1"/>
    </row>
    <row r="12" spans="1:41" ht="24" customHeight="1" x14ac:dyDescent="0.35">
      <c r="A12" s="197"/>
      <c r="B12" s="170"/>
      <c r="C12" s="198"/>
      <c r="D12" s="192"/>
      <c r="E12" s="193"/>
      <c r="F12" s="206" t="str">
        <f>IF(Topic3="","",IF(ISERROR(VLOOKUP(Topic3,Topic!$A$3:$J$102,3,0)&amp;""),$AM$1,VLOOKUP(Topic3,Topic!$A$3:$J$102,3,0)))</f>
        <v/>
      </c>
      <c r="G12" s="116"/>
      <c r="H12" s="116"/>
      <c r="I12" s="116"/>
      <c r="J12" s="116"/>
      <c r="K12" s="116"/>
      <c r="L12" s="116"/>
      <c r="M12" s="116"/>
      <c r="N12" s="116"/>
      <c r="O12" s="116"/>
      <c r="P12" s="116"/>
      <c r="Q12" s="116"/>
      <c r="R12" s="116"/>
      <c r="S12" s="116"/>
      <c r="T12" s="116"/>
      <c r="U12" s="116"/>
      <c r="V12" s="116"/>
      <c r="W12" s="118"/>
      <c r="X12" s="203"/>
      <c r="Y12" s="204"/>
      <c r="Z12" s="204"/>
      <c r="AA12" s="204"/>
      <c r="AB12" s="204"/>
      <c r="AC12" s="204"/>
      <c r="AD12" s="204"/>
      <c r="AE12" s="204"/>
      <c r="AF12" s="204"/>
      <c r="AG12" s="205"/>
      <c r="AH12" s="1"/>
      <c r="AI12" s="1"/>
      <c r="AJ12" s="1"/>
      <c r="AK12" s="5" t="s">
        <v>45</v>
      </c>
      <c r="AL12" s="6" t="str">
        <f>IF(ISERROR(Duration),1,IF(AND($E$17&lt;&gt;"",$Q$17&lt;&gt;"",N(Duration)&lt;0),1,""))</f>
        <v/>
      </c>
      <c r="AM12" s="5" t="s">
        <v>46</v>
      </c>
      <c r="AN12" s="1"/>
      <c r="AO12" s="1"/>
    </row>
    <row r="13" spans="1:41" ht="24" customHeight="1" x14ac:dyDescent="0.35">
      <c r="A13" s="197"/>
      <c r="B13" s="170"/>
      <c r="C13" s="198"/>
      <c r="D13" s="192"/>
      <c r="E13" s="193"/>
      <c r="F13" s="197"/>
      <c r="G13" s="170"/>
      <c r="H13" s="170"/>
      <c r="I13" s="170"/>
      <c r="J13" s="170"/>
      <c r="K13" s="170"/>
      <c r="L13" s="170"/>
      <c r="M13" s="170"/>
      <c r="N13" s="170"/>
      <c r="O13" s="170"/>
      <c r="P13" s="170"/>
      <c r="Q13" s="170"/>
      <c r="R13" s="170"/>
      <c r="S13" s="170"/>
      <c r="T13" s="170"/>
      <c r="U13" s="170"/>
      <c r="V13" s="170"/>
      <c r="W13" s="198"/>
      <c r="X13" s="216" t="str">
        <f>IF(Topic3="","",IF(ISERROR(VLOOKUP(Topic3,Topic!$A$3:$J$102,5,0)&amp;""),"",VLOOKUP(Topic3,Topic!$A$3:$J$102,5,0)))</f>
        <v/>
      </c>
      <c r="Y13" s="208"/>
      <c r="Z13" s="208"/>
      <c r="AA13" s="208"/>
      <c r="AB13" s="208"/>
      <c r="AC13" s="208"/>
      <c r="AD13" s="208"/>
      <c r="AE13" s="208"/>
      <c r="AF13" s="208"/>
      <c r="AG13" s="209"/>
      <c r="AH13" s="1"/>
      <c r="AI13" s="1"/>
      <c r="AJ13" s="1"/>
      <c r="AK13" s="5" t="s">
        <v>47</v>
      </c>
      <c r="AL13" s="6" t="str">
        <f>IF(ISERROR(Duration),"",IF(N($AB$17)&gt;=180,1,""))</f>
        <v/>
      </c>
      <c r="AM13" s="5" t="s">
        <v>48</v>
      </c>
      <c r="AN13" s="1"/>
      <c r="AO13" s="1"/>
    </row>
    <row r="14" spans="1:41" ht="24" customHeight="1" x14ac:dyDescent="0.35">
      <c r="A14" s="155"/>
      <c r="B14" s="156"/>
      <c r="C14" s="157"/>
      <c r="D14" s="194"/>
      <c r="E14" s="195"/>
      <c r="F14" s="155"/>
      <c r="G14" s="156"/>
      <c r="H14" s="156"/>
      <c r="I14" s="156"/>
      <c r="J14" s="156"/>
      <c r="K14" s="156"/>
      <c r="L14" s="156"/>
      <c r="M14" s="156"/>
      <c r="N14" s="156"/>
      <c r="O14" s="156"/>
      <c r="P14" s="156"/>
      <c r="Q14" s="156"/>
      <c r="R14" s="156"/>
      <c r="S14" s="156"/>
      <c r="T14" s="156"/>
      <c r="U14" s="156"/>
      <c r="V14" s="156"/>
      <c r="W14" s="157"/>
      <c r="X14" s="210"/>
      <c r="Y14" s="211"/>
      <c r="Z14" s="211"/>
      <c r="AA14" s="211"/>
      <c r="AB14" s="211"/>
      <c r="AC14" s="211"/>
      <c r="AD14" s="211"/>
      <c r="AE14" s="211"/>
      <c r="AF14" s="211"/>
      <c r="AG14" s="212"/>
      <c r="AH14" s="1"/>
      <c r="AI14" s="1"/>
      <c r="AJ14" s="1"/>
      <c r="AK14" s="6" t="s">
        <v>49</v>
      </c>
      <c r="AL14" s="6" t="str">
        <f>IF(ISERROR(Duration),"",IF(AND(N($AB$17)&lt;60,N($AB$17)&gt;=1),1,""))</f>
        <v/>
      </c>
      <c r="AM14" s="6" t="s">
        <v>50</v>
      </c>
      <c r="AN14" s="1"/>
      <c r="AO14" s="1"/>
    </row>
    <row r="15" spans="1:41" ht="13.5" customHeight="1" x14ac:dyDescent="0.35">
      <c r="A15" s="230" t="s">
        <v>51</v>
      </c>
      <c r="B15" s="150"/>
      <c r="C15" s="150"/>
      <c r="D15" s="150"/>
      <c r="E15" s="117"/>
      <c r="F15" s="222" t="str">
        <f>IF($AL$11=1,blank,IF($AL$12=1,error,IF($AL$13=1,over,IF($AL$14=1,less,""))))</f>
        <v>Error: Please do not leave [From] and/or [To] blank.</v>
      </c>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8"/>
      <c r="AH15" s="1"/>
      <c r="AI15" s="1"/>
      <c r="AJ15" s="1"/>
      <c r="AK15" s="1"/>
      <c r="AL15" s="1"/>
      <c r="AM15" s="1"/>
      <c r="AN15" s="1"/>
      <c r="AO15" s="1"/>
    </row>
    <row r="16" spans="1:41" ht="12.75" customHeight="1" x14ac:dyDescent="0.35">
      <c r="A16" s="223" t="s">
        <v>52</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2"/>
      <c r="AH16" s="1"/>
      <c r="AI16" s="1"/>
      <c r="AN16" s="1"/>
      <c r="AO16" s="1"/>
    </row>
    <row r="17" spans="1:41" ht="18" customHeight="1" x14ac:dyDescent="0.35">
      <c r="A17" s="224" t="s">
        <v>53</v>
      </c>
      <c r="B17" s="116"/>
      <c r="C17" s="116"/>
      <c r="D17" s="118"/>
      <c r="E17" s="226"/>
      <c r="F17" s="227"/>
      <c r="G17" s="227"/>
      <c r="H17" s="227"/>
      <c r="I17" s="227"/>
      <c r="J17" s="227"/>
      <c r="K17" s="227"/>
      <c r="L17" s="228"/>
      <c r="M17" s="224" t="s">
        <v>54</v>
      </c>
      <c r="N17" s="116"/>
      <c r="O17" s="116"/>
      <c r="P17" s="118"/>
      <c r="Q17" s="226"/>
      <c r="R17" s="227"/>
      <c r="S17" s="227"/>
      <c r="T17" s="227"/>
      <c r="U17" s="227"/>
      <c r="V17" s="227"/>
      <c r="W17" s="227"/>
      <c r="X17" s="228"/>
      <c r="Y17" s="224" t="s">
        <v>55</v>
      </c>
      <c r="Z17" s="116"/>
      <c r="AA17" s="118"/>
      <c r="AB17" s="225" t="str">
        <f>(IF(OR($E$17="",$Q$17=""),"",N($Q$17-$E$17+1)))</f>
        <v/>
      </c>
      <c r="AC17" s="116"/>
      <c r="AD17" s="116"/>
      <c r="AE17" s="116"/>
      <c r="AF17" s="116"/>
      <c r="AG17" s="118"/>
      <c r="AH17" s="1"/>
      <c r="AI17" s="1"/>
      <c r="AN17" s="1"/>
      <c r="AO17" s="1"/>
    </row>
    <row r="18" spans="1:41" ht="15" customHeight="1" x14ac:dyDescent="0.35">
      <c r="A18" s="155"/>
      <c r="B18" s="156"/>
      <c r="C18" s="156"/>
      <c r="D18" s="157"/>
      <c r="E18" s="229" t="s">
        <v>15</v>
      </c>
      <c r="F18" s="153"/>
      <c r="G18" s="153"/>
      <c r="H18" s="153"/>
      <c r="I18" s="153"/>
      <c r="J18" s="153"/>
      <c r="K18" s="153"/>
      <c r="L18" s="154"/>
      <c r="M18" s="155"/>
      <c r="N18" s="156"/>
      <c r="O18" s="156"/>
      <c r="P18" s="157"/>
      <c r="Q18" s="229" t="s">
        <v>15</v>
      </c>
      <c r="R18" s="153"/>
      <c r="S18" s="153"/>
      <c r="T18" s="153"/>
      <c r="U18" s="153"/>
      <c r="V18" s="153"/>
      <c r="W18" s="153"/>
      <c r="X18" s="154"/>
      <c r="Y18" s="155"/>
      <c r="Z18" s="156"/>
      <c r="AA18" s="157"/>
      <c r="AB18" s="155"/>
      <c r="AC18" s="156"/>
      <c r="AD18" s="156"/>
      <c r="AE18" s="156"/>
      <c r="AF18" s="156"/>
      <c r="AG18" s="157"/>
      <c r="AH18" s="1"/>
      <c r="AI18" s="1"/>
      <c r="AJ18" s="1"/>
      <c r="AK18" s="1"/>
      <c r="AL18" s="1"/>
      <c r="AM18" s="1"/>
      <c r="AN18" s="1"/>
      <c r="AO18" s="1"/>
    </row>
    <row r="19" spans="1:41" ht="12.75" customHeight="1" x14ac:dyDescent="0.35">
      <c r="A19" s="217" t="s">
        <v>56</v>
      </c>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90"/>
      <c r="AH19" s="1"/>
      <c r="AI19" s="1"/>
      <c r="AJ19" s="1"/>
      <c r="AK19" s="1"/>
      <c r="AL19" s="1"/>
      <c r="AM19" s="1"/>
      <c r="AN19" s="1"/>
      <c r="AO19" s="1"/>
    </row>
    <row r="20" spans="1:41" ht="18.75" customHeight="1" x14ac:dyDescent="0.35">
      <c r="A20" s="218"/>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191"/>
      <c r="AH20" s="1"/>
      <c r="AI20" s="1"/>
      <c r="AJ20" s="1"/>
      <c r="AK20" s="1"/>
      <c r="AL20" s="1"/>
      <c r="AM20" s="1"/>
      <c r="AN20" s="1"/>
      <c r="AO20" s="1"/>
    </row>
    <row r="21" spans="1:41" ht="18.75" customHeight="1" x14ac:dyDescent="0.35">
      <c r="A21" s="192"/>
      <c r="B21" s="220"/>
      <c r="C21" s="220"/>
      <c r="D21" s="220"/>
      <c r="E21" s="220"/>
      <c r="F21" s="220"/>
      <c r="G21" s="220"/>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193"/>
      <c r="AH21" s="1"/>
      <c r="AI21" s="1"/>
      <c r="AJ21" s="1"/>
      <c r="AK21" s="1"/>
      <c r="AL21" s="1"/>
      <c r="AM21" s="1"/>
      <c r="AN21" s="1"/>
      <c r="AO21" s="1"/>
    </row>
    <row r="22" spans="1:41" ht="18.75" customHeight="1" x14ac:dyDescent="0.35">
      <c r="A22" s="192"/>
      <c r="B22" s="220"/>
      <c r="C22" s="220"/>
      <c r="D22" s="220"/>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193"/>
      <c r="AH22" s="1"/>
      <c r="AI22" s="1"/>
      <c r="AJ22" s="1"/>
      <c r="AK22" s="1"/>
      <c r="AL22" s="1"/>
      <c r="AM22" s="1"/>
      <c r="AN22" s="1"/>
      <c r="AO22" s="1"/>
    </row>
    <row r="23" spans="1:41" ht="18.75" customHeight="1" x14ac:dyDescent="0.35">
      <c r="A23" s="192"/>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193"/>
      <c r="AH23" s="1"/>
      <c r="AI23" s="1"/>
      <c r="AJ23" s="1"/>
      <c r="AK23" s="1"/>
      <c r="AL23" s="1"/>
      <c r="AM23" s="1"/>
      <c r="AN23" s="1"/>
      <c r="AO23" s="1"/>
    </row>
    <row r="24" spans="1:41" ht="18.75" customHeight="1" x14ac:dyDescent="0.35">
      <c r="A24" s="192"/>
      <c r="B24" s="220"/>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193"/>
      <c r="AH24" s="1"/>
      <c r="AI24" s="1"/>
      <c r="AJ24" s="1"/>
      <c r="AK24" s="1"/>
      <c r="AL24" s="1"/>
      <c r="AM24" s="1"/>
      <c r="AN24" s="1"/>
      <c r="AO24" s="1"/>
    </row>
    <row r="25" spans="1:41" ht="18.75" customHeight="1" x14ac:dyDescent="0.35">
      <c r="A25" s="192"/>
      <c r="B25" s="220"/>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193"/>
      <c r="AH25" s="1"/>
      <c r="AI25" s="1"/>
      <c r="AJ25" s="1"/>
      <c r="AK25" s="1"/>
      <c r="AL25" s="1"/>
      <c r="AM25" s="1"/>
      <c r="AN25" s="1"/>
      <c r="AO25" s="1"/>
    </row>
    <row r="26" spans="1:41" ht="18.75" customHeight="1" x14ac:dyDescent="0.35">
      <c r="A26" s="192"/>
      <c r="B26" s="220"/>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193"/>
      <c r="AH26" s="1"/>
      <c r="AI26" s="1"/>
      <c r="AJ26" s="1"/>
      <c r="AK26" s="1"/>
      <c r="AL26" s="1"/>
      <c r="AM26" s="1"/>
      <c r="AN26" s="1"/>
      <c r="AO26" s="1"/>
    </row>
    <row r="27" spans="1:41" ht="18.75" customHeight="1" x14ac:dyDescent="0.35">
      <c r="A27" s="192"/>
      <c r="B27" s="220"/>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193"/>
      <c r="AH27" s="1"/>
      <c r="AI27" s="1"/>
      <c r="AJ27" s="1"/>
      <c r="AK27" s="1"/>
      <c r="AL27" s="1"/>
      <c r="AM27" s="1"/>
      <c r="AN27" s="1"/>
      <c r="AO27" s="1"/>
    </row>
    <row r="28" spans="1:41" ht="18.75" customHeight="1" x14ac:dyDescent="0.35">
      <c r="A28" s="192"/>
      <c r="B28" s="220"/>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193"/>
      <c r="AH28" s="1"/>
      <c r="AI28" s="1"/>
      <c r="AJ28" s="1"/>
      <c r="AK28" s="1"/>
      <c r="AL28" s="1"/>
      <c r="AM28" s="1"/>
      <c r="AN28" s="1"/>
      <c r="AO28" s="1"/>
    </row>
    <row r="29" spans="1:41" ht="18.75" customHeight="1" x14ac:dyDescent="0.35">
      <c r="A29" s="192"/>
      <c r="B29" s="220"/>
      <c r="C29" s="220"/>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193"/>
      <c r="AH29" s="1"/>
      <c r="AI29" s="1"/>
      <c r="AJ29" s="1"/>
      <c r="AK29" s="1"/>
      <c r="AL29" s="1"/>
      <c r="AM29" s="1"/>
      <c r="AN29" s="1"/>
      <c r="AO29" s="1"/>
    </row>
    <row r="30" spans="1:41" ht="18.75" customHeight="1" x14ac:dyDescent="0.35">
      <c r="A30" s="192"/>
      <c r="B30" s="220"/>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193"/>
      <c r="AH30" s="1"/>
      <c r="AI30" s="1"/>
      <c r="AJ30" s="1"/>
      <c r="AK30" s="1"/>
      <c r="AL30" s="1"/>
      <c r="AM30" s="1"/>
      <c r="AN30" s="1"/>
      <c r="AO30" s="1"/>
    </row>
    <row r="31" spans="1:41" ht="18.75" customHeight="1" x14ac:dyDescent="0.35">
      <c r="A31" s="192"/>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193"/>
      <c r="AH31" s="1"/>
      <c r="AI31" s="1"/>
      <c r="AJ31" s="1"/>
      <c r="AK31" s="1"/>
      <c r="AL31" s="1"/>
      <c r="AM31" s="1"/>
      <c r="AN31" s="1"/>
      <c r="AO31" s="1"/>
    </row>
    <row r="32" spans="1:41" ht="18.75" customHeight="1" x14ac:dyDescent="0.35">
      <c r="A32" s="192"/>
      <c r="B32" s="220"/>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193"/>
      <c r="AH32" s="1"/>
      <c r="AI32" s="1"/>
      <c r="AJ32" s="1"/>
      <c r="AK32" s="1"/>
      <c r="AL32" s="1"/>
      <c r="AM32" s="1"/>
      <c r="AN32" s="1"/>
      <c r="AO32" s="1"/>
    </row>
    <row r="33" spans="1:41" ht="18.75" customHeight="1" x14ac:dyDescent="0.35">
      <c r="A33" s="192"/>
      <c r="B33" s="220"/>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193"/>
      <c r="AH33" s="1"/>
      <c r="AI33" s="1"/>
      <c r="AJ33" s="1"/>
      <c r="AK33" s="1"/>
      <c r="AL33" s="1"/>
      <c r="AM33" s="1"/>
      <c r="AN33" s="1"/>
      <c r="AO33" s="1"/>
    </row>
    <row r="34" spans="1:41" ht="18.75" customHeight="1" x14ac:dyDescent="0.35">
      <c r="A34" s="192"/>
      <c r="B34" s="220"/>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193"/>
      <c r="AH34" s="1"/>
      <c r="AI34" s="1"/>
      <c r="AJ34" s="1"/>
      <c r="AK34" s="1"/>
      <c r="AL34" s="1"/>
      <c r="AM34" s="1"/>
      <c r="AN34" s="1"/>
      <c r="AO34" s="1"/>
    </row>
    <row r="35" spans="1:41" ht="18.75" customHeight="1" x14ac:dyDescent="0.35">
      <c r="A35" s="192"/>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193"/>
      <c r="AH35" s="1"/>
      <c r="AI35" s="1"/>
      <c r="AJ35" s="1"/>
      <c r="AK35" s="1"/>
      <c r="AL35" s="1"/>
      <c r="AM35" s="1"/>
      <c r="AN35" s="1"/>
      <c r="AO35" s="1"/>
    </row>
    <row r="36" spans="1:41" ht="18.75" customHeight="1" x14ac:dyDescent="0.35">
      <c r="A36" s="192"/>
      <c r="B36" s="220"/>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193"/>
      <c r="AH36" s="1"/>
      <c r="AI36" s="1"/>
      <c r="AJ36" s="1"/>
      <c r="AK36" s="1"/>
      <c r="AL36" s="1"/>
      <c r="AM36" s="1"/>
      <c r="AN36" s="1"/>
      <c r="AO36" s="1"/>
    </row>
    <row r="37" spans="1:41" ht="18.5" customHeight="1" x14ac:dyDescent="0.35">
      <c r="A37" s="194"/>
      <c r="B37" s="221"/>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195"/>
      <c r="AH37" s="1"/>
      <c r="AI37" s="1"/>
      <c r="AJ37" s="1"/>
      <c r="AK37" s="1"/>
      <c r="AL37" s="1"/>
      <c r="AM37" s="1"/>
      <c r="AN37" s="1"/>
      <c r="AO37" s="1"/>
    </row>
    <row r="38" spans="1:41" ht="18.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ht="18.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ht="18.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ht="18.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ht="12"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ht="12"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ht="12"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ht="12"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ht="12"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ht="12"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ht="12"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2"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12"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ht="12"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12"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ht="12"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12"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12"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12"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2"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2"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2"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2"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2"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2"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2"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2"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12"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12"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ht="12"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ht="12"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ht="12"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ht="12"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ht="12"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ht="12"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ht="12"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ht="12"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ht="12"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ht="12"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ht="12"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ht="12"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ht="12"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ht="12"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ht="12"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ht="12"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ht="12"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ht="12"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ht="12"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ht="12"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ht="12"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ht="12"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ht="12"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ht="12"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ht="12"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ht="12"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ht="12"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ht="12"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ht="12"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ht="12"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ht="12"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ht="12"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ht="12"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spans="1:41" ht="12"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ht="12"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row>
    <row r="102" spans="1:41" ht="12"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row>
    <row r="103" spans="1:41" ht="12"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row>
    <row r="104" spans="1:41" ht="12"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row>
    <row r="105" spans="1:41" ht="12"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row>
    <row r="106" spans="1:41" ht="12"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row>
    <row r="107" spans="1:41" ht="12"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row>
    <row r="108" spans="1:41" ht="12"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row>
    <row r="109" spans="1:41" ht="12"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row>
    <row r="110" spans="1:41" ht="12"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row>
    <row r="111" spans="1:41" ht="12"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ht="12"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spans="1:41" ht="12"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row r="114" spans="1:41" ht="12"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row>
    <row r="115" spans="1:41" ht="12"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row>
    <row r="116" spans="1:41" ht="12"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row>
    <row r="117" spans="1:41" ht="12"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row>
    <row r="118" spans="1:41" ht="12"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row>
    <row r="119" spans="1:41" ht="12"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row>
    <row r="120" spans="1:41" ht="12"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row>
    <row r="121" spans="1:41" ht="12"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row>
    <row r="122" spans="1:41" ht="12"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row>
    <row r="123" spans="1:41" ht="12"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row>
    <row r="124" spans="1:41" ht="12"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row>
    <row r="125" spans="1:41" ht="12"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row>
    <row r="126" spans="1:41" ht="12"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row>
    <row r="127" spans="1:41" ht="12"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row>
    <row r="128" spans="1:41" ht="12"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row>
    <row r="129" spans="1:41" ht="12"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row>
    <row r="130" spans="1:41" ht="12"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row>
    <row r="131" spans="1:41" ht="12"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row>
    <row r="132" spans="1:41" ht="12"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row>
    <row r="133" spans="1:41" ht="12"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row>
    <row r="134" spans="1:41" ht="12"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row>
    <row r="135" spans="1:41" ht="12"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row>
    <row r="136" spans="1:41" ht="12"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row>
    <row r="137" spans="1:41" ht="12"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row>
    <row r="138" spans="1:41" ht="12"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row>
    <row r="139" spans="1:41" ht="12"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row>
    <row r="140" spans="1:41" ht="12"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row>
    <row r="141" spans="1:41" ht="12"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row>
    <row r="142" spans="1:41" ht="12"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row>
    <row r="143" spans="1:41" ht="12"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row>
    <row r="144" spans="1:41" ht="12"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row>
    <row r="145" spans="1:41" ht="12"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row>
    <row r="146" spans="1:41" ht="12"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row>
    <row r="147" spans="1:41" ht="12"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row>
    <row r="148" spans="1:41" ht="12"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row>
    <row r="149" spans="1:41" ht="12"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row>
    <row r="150" spans="1:41" ht="12"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row>
    <row r="151" spans="1:41" ht="12"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row>
    <row r="152" spans="1:41" ht="12"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row>
    <row r="153" spans="1:41" ht="12"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row>
    <row r="154" spans="1:41" ht="12"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row>
    <row r="155" spans="1:41" ht="12"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row>
    <row r="156" spans="1:41" ht="12"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row>
    <row r="157" spans="1:41" ht="12"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row>
    <row r="158" spans="1:41" ht="12"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row>
    <row r="159" spans="1:41" ht="12"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row>
    <row r="160" spans="1:41" ht="12"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row>
    <row r="161" spans="1:41" ht="12"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row>
    <row r="162" spans="1:41" ht="12"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row>
    <row r="163" spans="1:41" ht="12"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row>
    <row r="164" spans="1:41" ht="12"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row>
    <row r="165" spans="1:41" ht="12"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row>
    <row r="166" spans="1:41" ht="12"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row>
    <row r="167" spans="1:41" ht="12"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row>
    <row r="168" spans="1:41" ht="12"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row>
    <row r="169" spans="1:41" ht="12"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row>
    <row r="170" spans="1:41" ht="12"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row>
    <row r="171" spans="1:41" ht="12"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row>
    <row r="172" spans="1:41" ht="12"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row>
    <row r="173" spans="1:41" ht="12"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row>
    <row r="174" spans="1:41" ht="12"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row>
    <row r="175" spans="1:41" ht="12"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row>
    <row r="176" spans="1:41" ht="12"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row>
    <row r="177" spans="1:41" ht="12"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row>
    <row r="178" spans="1:41" ht="12"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row>
    <row r="179" spans="1:41" ht="12"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row>
    <row r="180" spans="1:41" ht="12"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row>
    <row r="181" spans="1:41" ht="12"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row>
    <row r="182" spans="1:41" ht="12"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row>
    <row r="183" spans="1:41" ht="12"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row>
    <row r="184" spans="1:41" ht="12"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row>
    <row r="185" spans="1:41" ht="12"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row>
    <row r="186" spans="1:41" ht="12"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row>
    <row r="187" spans="1:41" ht="12"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row>
    <row r="188" spans="1:41" ht="12"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row>
    <row r="189" spans="1:41" ht="12"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row>
    <row r="190" spans="1:41" ht="12"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row>
    <row r="191" spans="1:41" ht="12"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row>
    <row r="192" spans="1:41" ht="12"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row>
    <row r="193" spans="1:41" ht="12"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row>
    <row r="194" spans="1:41" ht="12"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row>
    <row r="195" spans="1:41" ht="12"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row>
    <row r="196" spans="1:41" ht="12"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row>
    <row r="197" spans="1:41" ht="12"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row>
    <row r="198" spans="1:41" ht="12"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row>
    <row r="199" spans="1:41" ht="12"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row>
    <row r="200" spans="1:41" ht="12"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row>
    <row r="201" spans="1:41" ht="12"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row>
    <row r="202" spans="1:41" ht="12"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row>
    <row r="203" spans="1:41" ht="12"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row>
    <row r="204" spans="1:41" ht="12"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row>
    <row r="205" spans="1:41" ht="12"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row>
    <row r="206" spans="1:41" ht="12"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row>
    <row r="207" spans="1:41" ht="12"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row>
    <row r="208" spans="1:41" ht="12"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row>
    <row r="209" spans="1:41" ht="12"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row>
    <row r="210" spans="1:41" ht="12"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row>
    <row r="211" spans="1:41" ht="12"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row>
    <row r="212" spans="1:41" ht="12"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row>
    <row r="213" spans="1:41" ht="12"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row>
    <row r="214" spans="1:41" ht="12"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row>
    <row r="215" spans="1:41" ht="12"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row>
    <row r="216" spans="1:41" ht="12"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row>
    <row r="217" spans="1:41" ht="12"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row>
    <row r="218" spans="1:41" ht="12"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row>
    <row r="219" spans="1:41" ht="12"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row>
    <row r="220" spans="1:41" ht="12"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row>
    <row r="221" spans="1:41" ht="12"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row>
    <row r="222" spans="1:41" ht="12"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row>
    <row r="223" spans="1:41" ht="12"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row>
    <row r="224" spans="1:41" ht="12"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row>
    <row r="225" spans="1:41" ht="12"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row>
    <row r="226" spans="1:41" ht="12"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row>
    <row r="227" spans="1:41" ht="12"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row>
    <row r="228" spans="1:41" ht="12"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row>
    <row r="229" spans="1:41" ht="12"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row>
    <row r="230" spans="1:41" ht="12"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row>
    <row r="231" spans="1:41" ht="12"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row>
    <row r="232" spans="1:41" ht="12"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row>
    <row r="233" spans="1:41" ht="12"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row>
    <row r="234" spans="1:41" ht="12"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row>
    <row r="235" spans="1:41" ht="12"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row>
    <row r="236" spans="1:41" ht="12"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row>
    <row r="237" spans="1:41" ht="12"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row>
    <row r="238" spans="1:41" ht="12"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row>
    <row r="239" spans="1:41" ht="12"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row>
    <row r="240" spans="1:41" ht="12"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row>
    <row r="241" spans="1:41" ht="12"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row>
    <row r="242" spans="1:41" ht="12"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row>
    <row r="243" spans="1:41" ht="12"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row>
    <row r="244" spans="1:41" ht="12"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row>
    <row r="245" spans="1:41" ht="12"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row>
    <row r="246" spans="1:41" ht="12"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row>
    <row r="247" spans="1:41" ht="12"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row>
    <row r="248" spans="1:41" ht="12"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row>
    <row r="249" spans="1:41" ht="12"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row>
    <row r="250" spans="1:41" ht="12"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row>
    <row r="251" spans="1:41" ht="12"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row>
    <row r="252" spans="1:41" ht="12"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row>
    <row r="253" spans="1:41" ht="12"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row>
    <row r="254" spans="1:41" ht="12"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row>
    <row r="255" spans="1:41" ht="12"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row>
    <row r="256" spans="1:41" ht="12"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row>
    <row r="257" spans="1:41" ht="12"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row>
    <row r="258" spans="1:41" ht="12"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row>
    <row r="259" spans="1:41" ht="12"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row>
    <row r="260" spans="1:41" ht="12"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row>
    <row r="261" spans="1:41" ht="12"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row>
    <row r="262" spans="1:41" ht="12"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row>
    <row r="263" spans="1:41" ht="12"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row>
    <row r="264" spans="1:41" ht="12"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row>
    <row r="265" spans="1:41" ht="12"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row>
    <row r="266" spans="1:41" ht="12"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row>
    <row r="267" spans="1:41" ht="12"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row>
    <row r="268" spans="1:41" ht="12"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row>
    <row r="269" spans="1:41" ht="12"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row>
    <row r="270" spans="1:41" ht="12"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row>
    <row r="271" spans="1:41" ht="12"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row>
    <row r="272" spans="1:41" ht="12"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row>
    <row r="273" spans="1:41" ht="12"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row>
    <row r="274" spans="1:41" ht="12"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row>
    <row r="275" spans="1:41" ht="12"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row>
    <row r="276" spans="1:41" ht="12"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row>
    <row r="277" spans="1:41" ht="12"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row>
    <row r="278" spans="1:41" ht="12"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row>
    <row r="279" spans="1:41" ht="12"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row>
    <row r="280" spans="1:41" ht="12"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row>
    <row r="281" spans="1:41" ht="12"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row>
    <row r="282" spans="1:41" ht="12"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row>
    <row r="283" spans="1:41" ht="12"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row>
    <row r="284" spans="1:41" ht="12"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row>
    <row r="285" spans="1:41" ht="12"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row>
    <row r="286" spans="1:41" ht="12"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row>
    <row r="287" spans="1:41" ht="12"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row>
    <row r="288" spans="1:41" ht="12"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row>
    <row r="289" spans="1:41" ht="12"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row>
    <row r="290" spans="1:41" ht="12"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row>
    <row r="291" spans="1:41" ht="12"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row>
    <row r="292" spans="1:41" ht="12"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row>
    <row r="293" spans="1:41" ht="12"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row>
    <row r="294" spans="1:41" ht="12"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row>
    <row r="295" spans="1:41" ht="12"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row>
    <row r="296" spans="1:41" ht="12"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row>
    <row r="297" spans="1:41" ht="12"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row>
    <row r="298" spans="1:41" ht="12"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row>
    <row r="299" spans="1:41" ht="12"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row>
    <row r="300" spans="1:41" ht="12"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row>
    <row r="301" spans="1:41" ht="12"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row>
    <row r="302" spans="1:41" ht="12"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row>
    <row r="303" spans="1:41" ht="12"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row>
    <row r="304" spans="1:41" ht="12"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row>
    <row r="305" spans="1:41" ht="12"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row>
    <row r="306" spans="1:41" ht="12"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row>
    <row r="307" spans="1:41" ht="12"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row>
    <row r="308" spans="1:41" ht="12"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row>
    <row r="309" spans="1:41" ht="12"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row>
    <row r="310" spans="1:41" ht="12"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row>
    <row r="311" spans="1:41" ht="12"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row>
    <row r="312" spans="1:41" ht="12"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row>
    <row r="313" spans="1:41" ht="12"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row>
    <row r="314" spans="1:41" ht="12"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row>
    <row r="315" spans="1:41" ht="12"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row>
    <row r="316" spans="1:41" ht="12"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row>
    <row r="317" spans="1:41" ht="12"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row>
    <row r="318" spans="1:41" ht="12"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row>
    <row r="319" spans="1:41" ht="12"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row>
    <row r="320" spans="1:41" ht="12"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row>
    <row r="321" spans="1:41" ht="12"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row>
    <row r="322" spans="1:41" ht="12"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row>
    <row r="323" spans="1:41" ht="12"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row>
    <row r="324" spans="1:41" ht="12"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row>
    <row r="325" spans="1:41" ht="12"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row>
    <row r="326" spans="1:41" ht="12"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row>
    <row r="327" spans="1:41" ht="12"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row>
    <row r="328" spans="1:41" ht="12"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row>
    <row r="329" spans="1:41" ht="12"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row>
    <row r="330" spans="1:41" ht="12"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row>
    <row r="331" spans="1:41" ht="12"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row>
    <row r="332" spans="1:41" ht="12"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row>
    <row r="333" spans="1:41" ht="12"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row>
    <row r="334" spans="1:41" ht="12"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row>
    <row r="335" spans="1:41" ht="12"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row>
    <row r="336" spans="1:41" ht="12"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row>
    <row r="337" spans="1:41" ht="12"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row>
    <row r="338" spans="1:41" ht="12"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row>
    <row r="339" spans="1:41" ht="12"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row>
    <row r="340" spans="1:41" ht="12"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row>
    <row r="341" spans="1:41" ht="12"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row>
    <row r="342" spans="1:41" ht="12"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row>
    <row r="343" spans="1:41" ht="12"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row>
    <row r="344" spans="1:41" ht="12"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row>
    <row r="345" spans="1:41" ht="12"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row>
    <row r="346" spans="1:41" ht="12"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row>
    <row r="347" spans="1:41" ht="12"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row>
    <row r="348" spans="1:41" ht="12"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row>
    <row r="349" spans="1:41" ht="12"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row>
    <row r="350" spans="1:41" ht="12"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row>
    <row r="351" spans="1:41" ht="12"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row>
    <row r="352" spans="1:41" ht="12"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row>
    <row r="353" spans="1:41" ht="12"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row>
    <row r="354" spans="1:41" ht="12"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row>
    <row r="355" spans="1:41" ht="12"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row>
    <row r="356" spans="1:41" ht="12"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row>
    <row r="357" spans="1:41" ht="12"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row>
    <row r="358" spans="1:41" ht="12"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row>
    <row r="359" spans="1:41" ht="12"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row>
    <row r="360" spans="1:41" ht="12"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row>
    <row r="361" spans="1:41" ht="12"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row>
    <row r="362" spans="1:41" ht="12"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row>
    <row r="363" spans="1:41" ht="12"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row>
    <row r="364" spans="1:41" ht="12"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row>
    <row r="365" spans="1:41" ht="12"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row>
    <row r="366" spans="1:41" ht="12"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row>
    <row r="367" spans="1:41" ht="12"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row>
    <row r="368" spans="1:41" ht="12"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row>
    <row r="369" spans="1:41" ht="12"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row>
    <row r="370" spans="1:41" ht="12"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row>
    <row r="371" spans="1:41" ht="12"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row>
    <row r="372" spans="1:41" ht="12"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row>
    <row r="373" spans="1:41" ht="12"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row>
    <row r="374" spans="1:41" ht="12"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row>
    <row r="375" spans="1:41" ht="12"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row>
    <row r="376" spans="1:41" ht="12"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row>
    <row r="377" spans="1:41" ht="12"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row>
    <row r="378" spans="1:41" ht="12"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row>
    <row r="379" spans="1:41" ht="12"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row>
    <row r="380" spans="1:41" ht="12"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row>
    <row r="381" spans="1:41" ht="12"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row>
    <row r="382" spans="1:41" ht="12"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row>
    <row r="383" spans="1:41" ht="12"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row>
    <row r="384" spans="1:41" ht="12"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row>
    <row r="385" spans="1:41" ht="12"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row>
    <row r="386" spans="1:41" ht="12"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row>
    <row r="387" spans="1:41" ht="12"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row>
    <row r="388" spans="1:41" ht="12"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row>
    <row r="389" spans="1:41" ht="12"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row>
    <row r="390" spans="1:41" ht="12"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row>
    <row r="391" spans="1:41" ht="12"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row>
    <row r="392" spans="1:41" ht="12"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row>
    <row r="393" spans="1:41" ht="12"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row>
    <row r="394" spans="1:41" ht="12"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row>
    <row r="395" spans="1:41" ht="12"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row>
    <row r="396" spans="1:41" ht="12"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row>
    <row r="397" spans="1:41" ht="12"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row>
    <row r="398" spans="1:41" ht="12"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row>
    <row r="399" spans="1:41" ht="12"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row>
    <row r="400" spans="1:41" ht="12"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row>
    <row r="401" spans="1:41" ht="12"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row>
    <row r="402" spans="1:41" ht="12"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row>
    <row r="403" spans="1:41" ht="12"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row>
    <row r="404" spans="1:41" ht="12"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row>
    <row r="405" spans="1:41" ht="12"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row>
    <row r="406" spans="1:41" ht="12"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row>
    <row r="407" spans="1:41" ht="12"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row>
    <row r="408" spans="1:41" ht="12"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row>
    <row r="409" spans="1:41" ht="12"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row>
    <row r="410" spans="1:41" ht="12"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row>
    <row r="411" spans="1:41" ht="12"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row>
    <row r="412" spans="1:41" ht="12"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row>
    <row r="413" spans="1:41" ht="12"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row>
    <row r="414" spans="1:41" ht="12"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row>
    <row r="415" spans="1:41" ht="12"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row>
    <row r="416" spans="1:41" ht="12"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row>
    <row r="417" spans="1:41" ht="12"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row>
    <row r="418" spans="1:41" ht="12"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row>
    <row r="419" spans="1:41" ht="12"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row>
    <row r="420" spans="1:41" ht="12"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row>
    <row r="421" spans="1:41" ht="12"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row>
    <row r="422" spans="1:41" ht="12"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row>
    <row r="423" spans="1:41" ht="12"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row>
    <row r="424" spans="1:41" ht="12"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row>
    <row r="425" spans="1:41" ht="12"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row>
    <row r="426" spans="1:41" ht="12"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row>
    <row r="427" spans="1:41" ht="12"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row>
    <row r="428" spans="1:41" ht="12"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row>
    <row r="429" spans="1:41" ht="12"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row>
    <row r="430" spans="1:41" ht="12"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row>
    <row r="431" spans="1:41" ht="12"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row>
    <row r="432" spans="1:41" ht="12"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row>
    <row r="433" spans="1:41" ht="12"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row>
    <row r="434" spans="1:41" ht="12"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row>
    <row r="435" spans="1:41" ht="12"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row>
    <row r="436" spans="1:41" ht="12"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row>
    <row r="437" spans="1:41" ht="12"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row>
    <row r="438" spans="1:41" ht="12"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row>
    <row r="439" spans="1:41" ht="12"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row>
    <row r="440" spans="1:41" ht="12"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row>
    <row r="441" spans="1:41" ht="12"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row>
    <row r="442" spans="1:41" ht="12"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row>
    <row r="443" spans="1:41" ht="12"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row>
    <row r="444" spans="1:41" ht="12"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row>
    <row r="445" spans="1:41" ht="12"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row>
    <row r="446" spans="1:41" ht="12"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row>
    <row r="447" spans="1:41" ht="12"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row>
    <row r="448" spans="1:41" ht="12"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row>
    <row r="449" spans="1:41" ht="12"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row>
    <row r="450" spans="1:41" ht="12"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row>
    <row r="451" spans="1:41" ht="12"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row>
    <row r="452" spans="1:41" ht="12"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row>
    <row r="453" spans="1:41" ht="12"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row>
    <row r="454" spans="1:41" ht="12"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row>
    <row r="455" spans="1:41" ht="12"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row>
    <row r="456" spans="1:41" ht="12"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row>
    <row r="457" spans="1:41" ht="12"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row>
    <row r="458" spans="1:41" ht="12"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row>
    <row r="459" spans="1:41" ht="12"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row>
    <row r="460" spans="1:41" ht="12"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row>
    <row r="461" spans="1:41" ht="12"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row>
    <row r="462" spans="1:41" ht="12"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row>
    <row r="463" spans="1:41" ht="12"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row>
    <row r="464" spans="1:41" ht="12"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row>
    <row r="465" spans="1:41" ht="12"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row>
    <row r="466" spans="1:41" ht="12"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row>
    <row r="467" spans="1:41" ht="12"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row>
    <row r="468" spans="1:41" ht="12"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row>
    <row r="469" spans="1:41" ht="12"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row>
    <row r="470" spans="1:41" ht="12"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row>
    <row r="471" spans="1:41" ht="12"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row>
    <row r="472" spans="1:41" ht="12"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row>
    <row r="473" spans="1:41" ht="12"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row>
    <row r="474" spans="1:41" ht="12"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row>
    <row r="475" spans="1:41" ht="12"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row>
    <row r="476" spans="1:41" ht="12"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row>
    <row r="477" spans="1:41" ht="12"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row>
    <row r="478" spans="1:41" ht="12"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row>
    <row r="479" spans="1:41" ht="12"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row>
    <row r="480" spans="1:41" ht="12"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row>
    <row r="481" spans="1:41" ht="12"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row>
    <row r="482" spans="1:41" ht="12"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row>
    <row r="483" spans="1:41" ht="12"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row>
    <row r="484" spans="1:41" ht="12"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row>
    <row r="485" spans="1:41" ht="12"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row>
    <row r="486" spans="1:41" ht="12"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row>
    <row r="487" spans="1:41" ht="12"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row>
    <row r="488" spans="1:41" ht="12"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row>
    <row r="489" spans="1:41" ht="12"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row>
    <row r="490" spans="1:41" ht="12"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row>
    <row r="491" spans="1:41" ht="12"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row>
    <row r="492" spans="1:41" ht="12"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row>
    <row r="493" spans="1:41" ht="12"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row>
    <row r="494" spans="1:41" ht="12"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row>
    <row r="495" spans="1:41" ht="12"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row>
    <row r="496" spans="1:41" ht="12"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row>
    <row r="497" spans="1:41" ht="12"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row>
    <row r="498" spans="1:41" ht="12"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row>
    <row r="499" spans="1:41" ht="12"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row>
    <row r="500" spans="1:41" ht="12"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row>
    <row r="501" spans="1:41" ht="12"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row>
    <row r="502" spans="1:41" ht="12"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row>
    <row r="503" spans="1:41" ht="12"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row>
    <row r="504" spans="1:41" ht="12"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row>
    <row r="505" spans="1:41" ht="12"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row>
    <row r="506" spans="1:41" ht="12"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row>
    <row r="507" spans="1:41" ht="12"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row>
    <row r="508" spans="1:41" ht="12"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row>
    <row r="509" spans="1:41" ht="12"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row>
    <row r="510" spans="1:41" ht="12"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row>
    <row r="511" spans="1:41" ht="12"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row>
    <row r="512" spans="1:41" ht="12"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row>
    <row r="513" spans="1:41" ht="12"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row>
    <row r="514" spans="1:41" ht="12"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row>
    <row r="515" spans="1:41" ht="12"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row>
    <row r="516" spans="1:41" ht="12"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row>
    <row r="517" spans="1:41" ht="12"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row>
    <row r="518" spans="1:41" ht="12"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row>
    <row r="519" spans="1:41" ht="12"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row>
    <row r="520" spans="1:41" ht="12"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row>
    <row r="521" spans="1:41" ht="12"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row>
    <row r="522" spans="1:41" ht="12"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row>
    <row r="523" spans="1:41" ht="12"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row>
    <row r="524" spans="1:41" ht="12"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row>
    <row r="525" spans="1:41" ht="12"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row>
    <row r="526" spans="1:41" ht="12"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row>
    <row r="527" spans="1:41" ht="12"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row>
    <row r="528" spans="1:41" ht="12"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row>
    <row r="529" spans="1:41" ht="12"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row>
    <row r="530" spans="1:41" ht="12"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row>
    <row r="531" spans="1:41" ht="12"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row>
    <row r="532" spans="1:41" ht="12"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row>
    <row r="533" spans="1:41" ht="12"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row>
    <row r="534" spans="1:41" ht="12"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row>
    <row r="535" spans="1:41" ht="12"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row>
    <row r="536" spans="1:41" ht="12"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row>
    <row r="537" spans="1:41" ht="12"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row>
    <row r="538" spans="1:41" ht="12"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row>
    <row r="539" spans="1:41" ht="12"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row>
    <row r="540" spans="1:41" ht="12"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row>
    <row r="541" spans="1:41" ht="12"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row>
    <row r="542" spans="1:41" ht="12"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row>
    <row r="543" spans="1:41" ht="12"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row>
    <row r="544" spans="1:41" ht="12"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row>
    <row r="545" spans="1:41" ht="12"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row>
    <row r="546" spans="1:41" ht="12"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row>
    <row r="547" spans="1:41" ht="12"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row>
    <row r="548" spans="1:41" ht="12"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row>
    <row r="549" spans="1:41" ht="12"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row>
    <row r="550" spans="1:41" ht="12"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row>
    <row r="551" spans="1:41" ht="12"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row>
    <row r="552" spans="1:41" ht="12"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row>
    <row r="553" spans="1:41" ht="12"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row>
    <row r="554" spans="1:41" ht="12"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row>
    <row r="555" spans="1:41" ht="12"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row>
    <row r="556" spans="1:41" ht="12"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row>
    <row r="557" spans="1:41" ht="12"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row>
    <row r="558" spans="1:41" ht="12"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row>
    <row r="559" spans="1:41" ht="12"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row>
    <row r="560" spans="1:41" ht="12"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row>
    <row r="561" spans="1:41" ht="12"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row>
    <row r="562" spans="1:41" ht="12"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row>
    <row r="563" spans="1:41" ht="12"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row>
    <row r="564" spans="1:41" ht="12"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row>
    <row r="565" spans="1:41" ht="12"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row>
    <row r="566" spans="1:41" ht="12"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row>
    <row r="567" spans="1:41" ht="12"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row>
    <row r="568" spans="1:41" ht="12"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row>
    <row r="569" spans="1:41" ht="12"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row>
    <row r="570" spans="1:41" ht="12"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row>
    <row r="571" spans="1:41" ht="12"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row>
    <row r="572" spans="1:41" ht="12"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row>
    <row r="573" spans="1:41" ht="12"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row>
    <row r="574" spans="1:41" ht="12"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row>
    <row r="575" spans="1:41" ht="12"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row>
    <row r="576" spans="1:41" ht="12"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row>
    <row r="577" spans="1:41" ht="12"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row>
    <row r="578" spans="1:41" ht="12"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row>
    <row r="579" spans="1:41" ht="12"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row>
    <row r="580" spans="1:41" ht="12"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row>
    <row r="581" spans="1:41" ht="12"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row>
    <row r="582" spans="1:41" ht="12"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row>
    <row r="583" spans="1:41" ht="12"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row>
    <row r="584" spans="1:41" ht="12"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row>
    <row r="585" spans="1:41" ht="12"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row>
    <row r="586" spans="1:41" ht="12"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row>
    <row r="587" spans="1:41" ht="12"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row>
    <row r="588" spans="1:41" ht="12"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row>
    <row r="589" spans="1:41" ht="12"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row>
    <row r="590" spans="1:41" ht="12"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row>
    <row r="591" spans="1:41" ht="12"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row>
    <row r="592" spans="1:41" ht="12"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row>
    <row r="593" spans="1:41" ht="12"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row>
    <row r="594" spans="1:41" ht="12"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row>
    <row r="595" spans="1:41" ht="12"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row>
    <row r="596" spans="1:41" ht="12"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row>
    <row r="597" spans="1:41" ht="12"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row>
    <row r="598" spans="1:41" ht="12"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row>
    <row r="599" spans="1:41" ht="12"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row>
    <row r="600" spans="1:41" ht="12"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row>
    <row r="601" spans="1:41" ht="12"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row>
    <row r="602" spans="1:41" ht="12"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row>
    <row r="603" spans="1:41" ht="12"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row>
    <row r="604" spans="1:41" ht="12"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row>
    <row r="605" spans="1:41" ht="12"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row>
    <row r="606" spans="1:41" ht="12"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row>
    <row r="607" spans="1:41" ht="12"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row>
    <row r="608" spans="1:41" ht="12"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row>
    <row r="609" spans="1:41" ht="12"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row>
    <row r="610" spans="1:41" ht="12"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row>
    <row r="611" spans="1:41" ht="12"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row>
    <row r="612" spans="1:41" ht="12"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row>
    <row r="613" spans="1:41" ht="12"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row>
    <row r="614" spans="1:41" ht="12"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row>
    <row r="615" spans="1:41" ht="12"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row>
    <row r="616" spans="1:41" ht="12"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row>
    <row r="617" spans="1:41" ht="12"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row>
    <row r="618" spans="1:41" ht="12"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row>
    <row r="619" spans="1:41" ht="12"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row>
    <row r="620" spans="1:41" ht="12"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row>
    <row r="621" spans="1:41" ht="12"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row>
    <row r="622" spans="1:41" ht="12"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row>
    <row r="623" spans="1:41" ht="12"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row>
    <row r="624" spans="1:41" ht="12"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row>
    <row r="625" spans="1:41" ht="12"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row>
    <row r="626" spans="1:41" ht="12"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row>
    <row r="627" spans="1:41" ht="12"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row>
    <row r="628" spans="1:41" ht="12"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row>
    <row r="629" spans="1:41" ht="12"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row>
    <row r="630" spans="1:41" ht="12"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row>
    <row r="631" spans="1:41" ht="12"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row>
    <row r="632" spans="1:41" ht="12"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row>
    <row r="633" spans="1:41" ht="12"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row>
    <row r="634" spans="1:41" ht="12"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row>
    <row r="635" spans="1:41" ht="12"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row>
    <row r="636" spans="1:41" ht="12"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row>
    <row r="637" spans="1:41" ht="12"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row>
    <row r="638" spans="1:41" ht="12"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row>
    <row r="639" spans="1:41" ht="12"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row>
    <row r="640" spans="1:41" ht="12"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row>
    <row r="641" spans="1:41" ht="12"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row>
    <row r="642" spans="1:41" ht="12"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row>
    <row r="643" spans="1:41" ht="12"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row>
    <row r="644" spans="1:41" ht="12"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row>
    <row r="645" spans="1:41" ht="12"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row>
    <row r="646" spans="1:41" ht="12"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row>
    <row r="647" spans="1:41" ht="12"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row>
    <row r="648" spans="1:41" ht="12"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row>
    <row r="649" spans="1:41" ht="12"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row>
    <row r="650" spans="1:41" ht="12"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row>
    <row r="651" spans="1:41" ht="12"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row>
    <row r="652" spans="1:41" ht="12"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row>
    <row r="653" spans="1:41" ht="12"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row>
    <row r="654" spans="1:41" ht="12"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row>
    <row r="655" spans="1:41" ht="12"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row>
    <row r="656" spans="1:41" ht="12"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row>
    <row r="657" spans="1:41" ht="12"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row>
    <row r="658" spans="1:41" ht="12"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row>
    <row r="659" spans="1:41" ht="12"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row>
    <row r="660" spans="1:41" ht="12"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row>
    <row r="661" spans="1:41" ht="12"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row>
    <row r="662" spans="1:41" ht="12"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row>
    <row r="663" spans="1:41" ht="12"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row>
    <row r="664" spans="1:41" ht="12"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row>
    <row r="665" spans="1:41" ht="12"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row>
    <row r="666" spans="1:41" ht="12"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row>
    <row r="667" spans="1:41" ht="12"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row>
    <row r="668" spans="1:41" ht="12"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row>
    <row r="669" spans="1:41" ht="12"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row>
    <row r="670" spans="1:41" ht="12"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row>
    <row r="671" spans="1:41" ht="12"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row>
    <row r="672" spans="1:41" ht="12"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row>
    <row r="673" spans="1:41" ht="12"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row>
    <row r="674" spans="1:41" ht="12"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row>
    <row r="675" spans="1:41" ht="12"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row>
    <row r="676" spans="1:41" ht="12"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row>
    <row r="677" spans="1:41" ht="12"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row>
    <row r="678" spans="1:41" ht="12"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row>
    <row r="679" spans="1:41" ht="12"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row>
    <row r="680" spans="1:41" ht="12"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row>
    <row r="681" spans="1:41" ht="12"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row>
    <row r="682" spans="1:41" ht="12"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row>
    <row r="683" spans="1:41" ht="12"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row>
    <row r="684" spans="1:41" ht="12"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row>
    <row r="685" spans="1:41" ht="12"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row>
    <row r="686" spans="1:41" ht="12"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row>
    <row r="687" spans="1:41" ht="12"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row>
    <row r="688" spans="1:41" ht="12"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row>
    <row r="689" spans="1:41" ht="12"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row>
    <row r="690" spans="1:41" ht="12"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row>
    <row r="691" spans="1:41" ht="12"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row>
    <row r="692" spans="1:41" ht="12"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row>
    <row r="693" spans="1:41" ht="12"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row>
    <row r="694" spans="1:41" ht="12"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row>
    <row r="695" spans="1:41" ht="12"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row>
    <row r="696" spans="1:41" ht="12"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row>
    <row r="697" spans="1:41" ht="12"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row>
    <row r="698" spans="1:41" ht="12"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row>
    <row r="699" spans="1:41" ht="12"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row>
    <row r="700" spans="1:41" ht="12"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row>
    <row r="701" spans="1:41" ht="12"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row>
    <row r="702" spans="1:41" ht="12"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row>
    <row r="703" spans="1:41" ht="12"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row>
    <row r="704" spans="1:41" ht="12"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row>
    <row r="705" spans="1:41" ht="12"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row>
    <row r="706" spans="1:41" ht="12"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row>
    <row r="707" spans="1:41" ht="12"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row>
    <row r="708" spans="1:41" ht="12"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row>
    <row r="709" spans="1:41" ht="12"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row>
    <row r="710" spans="1:41" ht="12"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row>
    <row r="711" spans="1:41" ht="12"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row>
    <row r="712" spans="1:41" ht="12"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row>
    <row r="713" spans="1:41" ht="12"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row>
    <row r="714" spans="1:41" ht="12"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row>
    <row r="715" spans="1:41" ht="12"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row>
    <row r="716" spans="1:41" ht="12"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row>
    <row r="717" spans="1:41" ht="12"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row>
    <row r="718" spans="1:41" ht="12"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row>
    <row r="719" spans="1:41" ht="12"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row>
    <row r="720" spans="1:41" ht="12"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row>
    <row r="721" spans="1:41" ht="12"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row>
    <row r="722" spans="1:41" ht="12"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row>
    <row r="723" spans="1:41" ht="12"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row>
    <row r="724" spans="1:41" ht="12"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row>
    <row r="725" spans="1:41" ht="12"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row>
    <row r="726" spans="1:41" ht="12"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row>
    <row r="727" spans="1:41" ht="12"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row>
    <row r="728" spans="1:41" ht="12"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row>
    <row r="729" spans="1:41" ht="12"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row>
    <row r="730" spans="1:41" ht="12"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row>
    <row r="731" spans="1:41" ht="12"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row>
    <row r="732" spans="1:41" ht="12"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row>
    <row r="733" spans="1:41" ht="12"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row>
    <row r="734" spans="1:41" ht="12"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row>
    <row r="735" spans="1:41" ht="12"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row>
    <row r="736" spans="1:41" ht="12"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row>
    <row r="737" spans="1:41" ht="12"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row>
    <row r="738" spans="1:41" ht="12"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row>
    <row r="739" spans="1:41" ht="12"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row>
    <row r="740" spans="1:41" ht="12"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row>
    <row r="741" spans="1:41" ht="12"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row>
    <row r="742" spans="1:41" ht="12"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row>
    <row r="743" spans="1:41" ht="12"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row>
    <row r="744" spans="1:41" ht="12"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row>
    <row r="745" spans="1:41" ht="12"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row>
    <row r="746" spans="1:41" ht="12"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row>
    <row r="747" spans="1:41" ht="12"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row>
    <row r="748" spans="1:41" ht="12"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row>
    <row r="749" spans="1:41" ht="12"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row>
    <row r="750" spans="1:41" ht="12"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row>
    <row r="751" spans="1:41" ht="12"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row>
    <row r="752" spans="1:41" ht="12"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row>
    <row r="753" spans="1:41" ht="12"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row>
    <row r="754" spans="1:41" ht="12"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row>
    <row r="755" spans="1:41" ht="12"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row>
    <row r="756" spans="1:41" ht="12"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row>
    <row r="757" spans="1:41" ht="12"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row>
    <row r="758" spans="1:41" ht="12"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row>
    <row r="759" spans="1:41" ht="12"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row>
    <row r="760" spans="1:41" ht="12"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row>
    <row r="761" spans="1:41" ht="12"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row>
    <row r="762" spans="1:41" ht="12"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row>
    <row r="763" spans="1:41" ht="12"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row>
    <row r="764" spans="1:41" ht="12"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row>
    <row r="765" spans="1:41" ht="12"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row>
    <row r="766" spans="1:41" ht="12"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row>
    <row r="767" spans="1:41" ht="12"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row>
    <row r="768" spans="1:41" ht="12"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row>
    <row r="769" spans="1:41" ht="12"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row>
    <row r="770" spans="1:41" ht="12"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row>
    <row r="771" spans="1:41" ht="12"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row>
    <row r="772" spans="1:41" ht="12"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row>
    <row r="773" spans="1:41" ht="12"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row>
    <row r="774" spans="1:41" ht="12"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row>
    <row r="775" spans="1:41" ht="12"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row>
    <row r="776" spans="1:41" ht="12"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row>
    <row r="777" spans="1:41" ht="12"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row>
    <row r="778" spans="1:41" ht="12"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row>
    <row r="779" spans="1:41" ht="12"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row>
    <row r="780" spans="1:41" ht="12"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row>
    <row r="781" spans="1:41" ht="12"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row>
    <row r="782" spans="1:41" ht="12"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row>
    <row r="783" spans="1:41" ht="12"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row>
    <row r="784" spans="1:41" ht="12"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row>
    <row r="785" spans="1:41" ht="12"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row>
    <row r="786" spans="1:41" ht="12"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row>
    <row r="787" spans="1:41" ht="12"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row>
    <row r="788" spans="1:41" ht="12"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row>
    <row r="789" spans="1:41" ht="12"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row>
    <row r="790" spans="1:41" ht="12"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row>
    <row r="791" spans="1:41" ht="12"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row>
    <row r="792" spans="1:41" ht="12"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row>
    <row r="793" spans="1:41" ht="12"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row>
    <row r="794" spans="1:41" ht="12"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row>
    <row r="795" spans="1:41" ht="12"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row>
    <row r="796" spans="1:41" ht="12"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row>
    <row r="797" spans="1:41" ht="12"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row>
    <row r="798" spans="1:41" ht="12"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row>
    <row r="799" spans="1:41" ht="12"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row>
    <row r="800" spans="1:41" ht="12"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row>
    <row r="801" spans="1:41" ht="12"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row>
    <row r="802" spans="1:41" ht="12"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row>
    <row r="803" spans="1:41" ht="12"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row>
    <row r="804" spans="1:41" ht="12"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row>
    <row r="805" spans="1:41" ht="12"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row>
    <row r="806" spans="1:41" ht="12"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row>
    <row r="807" spans="1:41" ht="12"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row>
    <row r="808" spans="1:41" ht="12"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row>
    <row r="809" spans="1:41" ht="12"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row>
    <row r="810" spans="1:41" ht="12"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row>
    <row r="811" spans="1:41" ht="12"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row>
    <row r="812" spans="1:41" ht="12"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row>
    <row r="813" spans="1:41" ht="12"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row>
    <row r="814" spans="1:41" ht="12"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row>
    <row r="815" spans="1:41" ht="12"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row>
    <row r="816" spans="1:41" ht="12"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row>
    <row r="817" spans="1:41" ht="12"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row>
    <row r="818" spans="1:41" ht="12"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row>
    <row r="819" spans="1:41" ht="12"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row>
    <row r="820" spans="1:41" ht="12"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row>
    <row r="821" spans="1:41" ht="12"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row>
    <row r="822" spans="1:41" ht="12"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row>
    <row r="823" spans="1:41" ht="12"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row>
    <row r="824" spans="1:41" ht="12"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row>
    <row r="825" spans="1:41" ht="12"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row>
    <row r="826" spans="1:41" ht="12"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row>
    <row r="827" spans="1:41" ht="12"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row>
    <row r="828" spans="1:41" ht="12"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row>
    <row r="829" spans="1:41" ht="12"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row>
    <row r="830" spans="1:41" ht="12"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row>
    <row r="831" spans="1:41" ht="12"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row>
    <row r="832" spans="1:41" ht="12"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row>
    <row r="833" spans="1:41" ht="12"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row>
    <row r="834" spans="1:41" ht="12"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row>
    <row r="835" spans="1:41" ht="12"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row>
    <row r="836" spans="1:41" ht="12"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row>
    <row r="837" spans="1:41" ht="12"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row>
    <row r="838" spans="1:41" ht="12"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row>
    <row r="839" spans="1:41" ht="12"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row>
    <row r="840" spans="1:41" ht="12"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row>
    <row r="841" spans="1:41" ht="12"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row>
    <row r="842" spans="1:41" ht="12"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row>
    <row r="843" spans="1:41" ht="12"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row>
    <row r="844" spans="1:41" ht="12"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row>
    <row r="845" spans="1:41" ht="12"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row>
    <row r="846" spans="1:41" ht="12"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row>
    <row r="847" spans="1:41" ht="12"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row>
    <row r="848" spans="1:41" ht="12"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row>
    <row r="849" spans="1:41" ht="12"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row>
    <row r="850" spans="1:41" ht="12"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row>
    <row r="851" spans="1:41" ht="12"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row>
    <row r="852" spans="1:41" ht="12"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row>
    <row r="853" spans="1:41" ht="12"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row>
    <row r="854" spans="1:41" ht="12"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row>
    <row r="855" spans="1:41" ht="12"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row>
    <row r="856" spans="1:41" ht="12"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row>
    <row r="857" spans="1:41" ht="12"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row>
    <row r="858" spans="1:41" ht="12"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row>
    <row r="859" spans="1:41" ht="12"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row>
    <row r="860" spans="1:41" ht="12"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row>
    <row r="861" spans="1:41" ht="12"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row>
    <row r="862" spans="1:41" ht="12"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row>
    <row r="863" spans="1:41" ht="12"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row>
    <row r="864" spans="1:41" ht="12"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row>
    <row r="865" spans="1:41" ht="12"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row>
    <row r="866" spans="1:41" ht="12"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row>
    <row r="867" spans="1:41" ht="12"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row>
    <row r="868" spans="1:41" ht="12"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row>
    <row r="869" spans="1:41" ht="12"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row>
    <row r="870" spans="1:41" ht="12"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row>
    <row r="871" spans="1:41" ht="12"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row>
    <row r="872" spans="1:41" ht="12"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row>
    <row r="873" spans="1:41" ht="12"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row>
    <row r="874" spans="1:41" ht="12"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row>
    <row r="875" spans="1:41" ht="12"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row>
    <row r="876" spans="1:41" ht="12"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row>
    <row r="877" spans="1:41" ht="12"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row>
    <row r="878" spans="1:41" ht="12"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row>
    <row r="879" spans="1:41" ht="12"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row>
    <row r="880" spans="1:41" ht="12"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row>
    <row r="881" spans="1:41" ht="12"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row>
    <row r="882" spans="1:41" ht="12"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row>
    <row r="883" spans="1:41" ht="12"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row>
    <row r="884" spans="1:41" ht="12"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row>
    <row r="885" spans="1:41" ht="12"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row>
    <row r="886" spans="1:41" ht="12"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row>
    <row r="887" spans="1:41" ht="12"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row>
    <row r="888" spans="1:41" ht="12"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row>
    <row r="889" spans="1:41" ht="12"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row>
    <row r="890" spans="1:41" ht="12"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row>
    <row r="891" spans="1:41" ht="12"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row>
    <row r="892" spans="1:41" ht="12"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row>
    <row r="893" spans="1:41" ht="12"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row>
    <row r="894" spans="1:41" ht="12"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row>
    <row r="895" spans="1:41" ht="12"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row>
    <row r="896" spans="1:41" ht="12"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row>
    <row r="897" spans="1:41" ht="12"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row>
    <row r="898" spans="1:41" ht="12"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row>
    <row r="899" spans="1:41" ht="12"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row>
    <row r="900" spans="1:41" ht="12"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row>
    <row r="901" spans="1:41" ht="12"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row>
    <row r="902" spans="1:41" ht="12"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row>
    <row r="903" spans="1:41" ht="12"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row>
    <row r="904" spans="1:41" ht="12"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row>
    <row r="905" spans="1:41" ht="12"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row>
    <row r="906" spans="1:41" ht="12"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row>
    <row r="907" spans="1:41" ht="12"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row>
    <row r="908" spans="1:41" ht="12"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row>
    <row r="909" spans="1:41" ht="12"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row>
    <row r="910" spans="1:41" ht="12"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row>
    <row r="911" spans="1:41" ht="12"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row>
    <row r="912" spans="1:41" ht="12"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row>
    <row r="913" spans="1:41" ht="12"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row>
    <row r="914" spans="1:41" ht="12"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row>
    <row r="915" spans="1:41" ht="12"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row>
    <row r="916" spans="1:41" ht="12"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row>
    <row r="917" spans="1:41" ht="12"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row>
    <row r="918" spans="1:41" ht="12"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row>
    <row r="919" spans="1:41" ht="12"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row>
    <row r="920" spans="1:41" ht="12"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row>
    <row r="921" spans="1:41" ht="12"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row>
    <row r="922" spans="1:41" ht="12"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row>
    <row r="923" spans="1:41" ht="12"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row>
    <row r="924" spans="1:41" ht="12"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row>
    <row r="925" spans="1:41" ht="12"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row>
    <row r="926" spans="1:41" ht="12"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row>
    <row r="927" spans="1:41" ht="12"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row>
    <row r="928" spans="1:41" ht="12"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row>
    <row r="929" spans="1:41" ht="12"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row>
    <row r="930" spans="1:41" ht="12"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row>
    <row r="931" spans="1:41" ht="12"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row>
    <row r="932" spans="1:41" ht="12"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row>
    <row r="933" spans="1:41" ht="12"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row>
    <row r="934" spans="1:41" ht="12"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row>
    <row r="935" spans="1:41" ht="12"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row>
    <row r="936" spans="1:41" ht="12"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row>
    <row r="937" spans="1:41" ht="12"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row>
    <row r="938" spans="1:41" ht="12"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row>
    <row r="939" spans="1:41" ht="12"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row>
    <row r="940" spans="1:41" ht="12"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row>
    <row r="941" spans="1:41" ht="12"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row>
    <row r="942" spans="1:41" ht="12"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row>
    <row r="943" spans="1:41" ht="12"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row>
    <row r="944" spans="1:41" ht="12"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row>
    <row r="945" spans="1:41" ht="12"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row>
    <row r="946" spans="1:41" ht="12"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row>
    <row r="947" spans="1:41" ht="12"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row>
    <row r="948" spans="1:41" ht="12"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row>
    <row r="949" spans="1:41" ht="12"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row>
    <row r="950" spans="1:41" ht="12"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row>
    <row r="951" spans="1:41" ht="12"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row>
    <row r="952" spans="1:41" ht="12"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row>
    <row r="953" spans="1:41" ht="12"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row>
    <row r="954" spans="1:41" ht="12"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row>
    <row r="955" spans="1:41" ht="12"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row>
    <row r="956" spans="1:41" ht="12"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row>
    <row r="957" spans="1:41" ht="12"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row>
    <row r="958" spans="1:41" ht="12"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row>
    <row r="959" spans="1:41" ht="12"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row>
    <row r="960" spans="1:41" ht="12"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row>
    <row r="961" spans="1:41" ht="12"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row>
    <row r="962" spans="1:41" ht="12"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row>
    <row r="963" spans="1:41" ht="12"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row>
    <row r="964" spans="1:41" ht="12"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row>
    <row r="965" spans="1:41" ht="12"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row>
    <row r="966" spans="1:41" ht="12"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row>
    <row r="967" spans="1:41" ht="12"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row>
    <row r="968" spans="1:41" ht="12"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row>
    <row r="969" spans="1:41" ht="12"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row>
    <row r="970" spans="1:41" ht="12"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row>
    <row r="971" spans="1:41" ht="12"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row>
    <row r="972" spans="1:41" ht="12"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row>
    <row r="973" spans="1:41" ht="12"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row>
    <row r="974" spans="1:41" ht="12"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row>
    <row r="975" spans="1:41" ht="12"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row>
    <row r="976" spans="1:41" ht="12"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row>
    <row r="977" spans="1:41" ht="12"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row>
    <row r="978" spans="1:41" ht="12"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row>
    <row r="979" spans="1:41" ht="12"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row>
    <row r="980" spans="1:41" ht="12"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row>
    <row r="981" spans="1:41" ht="12"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row>
    <row r="982" spans="1:41" ht="12"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row>
    <row r="983" spans="1:41" ht="12"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row>
    <row r="984" spans="1:41" ht="12"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row>
    <row r="985" spans="1:41" ht="12"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row>
    <row r="986" spans="1:41" ht="12"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row>
    <row r="987" spans="1:41" ht="12"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row>
    <row r="988" spans="1:41" ht="12"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row>
    <row r="989" spans="1:41" ht="12"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row>
    <row r="990" spans="1:41" ht="12"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row>
    <row r="991" spans="1:41" ht="12"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row>
    <row r="992" spans="1:41" ht="12"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row>
    <row r="993" spans="1:41" ht="12"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row>
    <row r="994" spans="1:41" ht="12"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row>
    <row r="995" spans="1:41" ht="12"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row>
    <row r="996" spans="1:41" ht="12"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row>
    <row r="997" spans="1:41" ht="12"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row>
    <row r="998" spans="1:41" ht="12"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row>
    <row r="999" spans="1:41" ht="12"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row>
    <row r="1000" spans="1:41" ht="12"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row>
  </sheetData>
  <sheetProtection password="E006" sheet="1" formatCells="0" formatColumns="0" formatRows="0" insertColumns="0" insertRows="0" insertHyperlinks="0" deleteColumns="0" deleteRows="0" sort="0" autoFilter="0" pivotTables="0"/>
  <mergeCells count="36">
    <mergeCell ref="A19:AG19"/>
    <mergeCell ref="A20:AG37"/>
    <mergeCell ref="F11:W11"/>
    <mergeCell ref="F12:W14"/>
    <mergeCell ref="X13:AG14"/>
    <mergeCell ref="F15:AG15"/>
    <mergeCell ref="A16:AG16"/>
    <mergeCell ref="M17:P18"/>
    <mergeCell ref="AB17:AG18"/>
    <mergeCell ref="Q17:X17"/>
    <mergeCell ref="Y17:AA18"/>
    <mergeCell ref="Q18:X18"/>
    <mergeCell ref="E17:L17"/>
    <mergeCell ref="E18:L18"/>
    <mergeCell ref="A15:E15"/>
    <mergeCell ref="A17:D18"/>
    <mergeCell ref="A1:AG1"/>
    <mergeCell ref="A2:C2"/>
    <mergeCell ref="D2:E2"/>
    <mergeCell ref="F2:W2"/>
    <mergeCell ref="A3:C6"/>
    <mergeCell ref="D3:E6"/>
    <mergeCell ref="F3:W3"/>
    <mergeCell ref="F4:W6"/>
    <mergeCell ref="X5:AG6"/>
    <mergeCell ref="X2:AG2"/>
    <mergeCell ref="X3:AG4"/>
    <mergeCell ref="D7:E10"/>
    <mergeCell ref="A11:C14"/>
    <mergeCell ref="D11:E14"/>
    <mergeCell ref="F7:W7"/>
    <mergeCell ref="X7:AG8"/>
    <mergeCell ref="F8:W10"/>
    <mergeCell ref="X9:AG10"/>
    <mergeCell ref="X11:AG12"/>
    <mergeCell ref="A7:C10"/>
  </mergeCells>
  <phoneticPr fontId="39"/>
  <conditionalFormatting sqref="F3:W6">
    <cfRule type="expression" dxfId="4" priority="1" stopIfTrue="1">
      <formula>$F$3:$W$6=$AM$1</formula>
    </cfRule>
  </conditionalFormatting>
  <conditionalFormatting sqref="F7:W10">
    <cfRule type="expression" dxfId="3" priority="2" stopIfTrue="1">
      <formula>$F$7:$W$10=$AM$1</formula>
    </cfRule>
  </conditionalFormatting>
  <conditionalFormatting sqref="F11:W14">
    <cfRule type="expression" dxfId="2" priority="3" stopIfTrue="1">
      <formula>$F$11:$W$14=$AM$1</formula>
    </cfRule>
  </conditionalFormatting>
  <conditionalFormatting sqref="F15:AG15">
    <cfRule type="expression" dxfId="1" priority="4" stopIfTrue="1">
      <formula>ISTEXT($F$15)</formula>
    </cfRule>
  </conditionalFormatting>
  <pageMargins left="0.25" right="0.25"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Y996"/>
  <sheetViews>
    <sheetView workbookViewId="0">
      <selection activeCell="H4" sqref="H4"/>
    </sheetView>
  </sheetViews>
  <sheetFormatPr defaultColWidth="14.453125" defaultRowHeight="15" customHeight="1" x14ac:dyDescent="0.35"/>
  <cols>
    <col min="1" max="2" width="0.90625" customWidth="1"/>
    <col min="3" max="3" width="5" bestFit="1" customWidth="1"/>
    <col min="4" max="5" width="8.6328125" customWidth="1"/>
    <col min="6" max="7" width="15.81640625" style="76" customWidth="1"/>
    <col min="8" max="8" width="9.453125" customWidth="1"/>
    <col min="9" max="9" width="10.08984375" customWidth="1"/>
    <col min="10" max="10" width="7.08984375" customWidth="1"/>
    <col min="11" max="11" width="15.81640625" customWidth="1"/>
    <col min="12" max="12" width="10.81640625" style="76" customWidth="1"/>
    <col min="13" max="16" width="8.6328125" customWidth="1"/>
    <col min="17" max="17" width="10.81640625" style="76" customWidth="1"/>
    <col min="18" max="19" width="8.6328125" customWidth="1"/>
    <col min="20" max="20" width="16.36328125" customWidth="1"/>
    <col min="21" max="22" width="15.81640625" customWidth="1"/>
    <col min="23" max="23" width="10.453125" customWidth="1"/>
    <col min="24" max="25" width="8.6328125" customWidth="1"/>
    <col min="26" max="26" width="12.453125" customWidth="1"/>
    <col min="27" max="27" width="11.08984375" customWidth="1"/>
    <col min="28" max="28" width="10.6328125" customWidth="1"/>
    <col min="29" max="31" width="11" customWidth="1"/>
    <col min="32" max="52" width="8.6328125" customWidth="1"/>
  </cols>
  <sheetData>
    <row r="1" spans="3:25" ht="18" customHeight="1" x14ac:dyDescent="0.35"/>
    <row r="2" spans="3:25" ht="18" customHeight="1" x14ac:dyDescent="0.35">
      <c r="C2" s="78"/>
      <c r="D2" s="232" t="s">
        <v>538</v>
      </c>
      <c r="E2" s="232"/>
      <c r="F2" s="232"/>
      <c r="G2" s="232"/>
      <c r="H2" s="232"/>
      <c r="I2" s="232"/>
      <c r="J2" s="232"/>
      <c r="K2" s="232"/>
      <c r="L2" s="232"/>
      <c r="M2" s="231" t="s">
        <v>537</v>
      </c>
      <c r="N2" s="231"/>
      <c r="O2" s="231"/>
      <c r="P2" s="231"/>
      <c r="Q2" s="231"/>
      <c r="R2" s="233" t="s">
        <v>540</v>
      </c>
      <c r="S2" s="233"/>
      <c r="T2" s="233"/>
      <c r="U2" s="233"/>
      <c r="V2" s="233"/>
      <c r="W2" s="234" t="s">
        <v>541</v>
      </c>
      <c r="X2" s="234"/>
      <c r="Y2" s="234"/>
    </row>
    <row r="3" spans="3:25" s="76" customFormat="1" ht="29" x14ac:dyDescent="0.35">
      <c r="C3" s="79" t="s">
        <v>539</v>
      </c>
      <c r="D3" s="77" t="s">
        <v>528</v>
      </c>
      <c r="E3" s="77" t="s">
        <v>529</v>
      </c>
      <c r="F3" s="77" t="s">
        <v>531</v>
      </c>
      <c r="G3" s="77" t="s">
        <v>532</v>
      </c>
      <c r="H3" s="77" t="s">
        <v>542</v>
      </c>
      <c r="I3" s="77" t="s">
        <v>530</v>
      </c>
      <c r="J3" s="77" t="s">
        <v>58</v>
      </c>
      <c r="K3" s="77" t="s">
        <v>533</v>
      </c>
      <c r="L3" s="77" t="s">
        <v>534</v>
      </c>
      <c r="M3" s="80" t="s">
        <v>528</v>
      </c>
      <c r="N3" s="80" t="s">
        <v>529</v>
      </c>
      <c r="O3" s="80" t="s">
        <v>535</v>
      </c>
      <c r="P3" s="80" t="s">
        <v>536</v>
      </c>
      <c r="Q3" s="80" t="s">
        <v>534</v>
      </c>
      <c r="R3" s="81" t="s">
        <v>59</v>
      </c>
      <c r="S3" s="81" t="s">
        <v>60</v>
      </c>
      <c r="T3" s="81" t="s">
        <v>61</v>
      </c>
      <c r="U3" s="81" t="s">
        <v>62</v>
      </c>
      <c r="V3" s="81" t="s">
        <v>63</v>
      </c>
      <c r="W3" s="82" t="s">
        <v>64</v>
      </c>
      <c r="X3" s="82" t="s">
        <v>65</v>
      </c>
      <c r="Y3" s="82" t="s">
        <v>66</v>
      </c>
    </row>
    <row r="4" spans="3:25" s="76" customFormat="1" ht="30" customHeight="1" x14ac:dyDescent="0.35">
      <c r="C4" s="86">
        <v>2</v>
      </c>
      <c r="D4" s="83">
        <f>app_family</f>
        <v>0</v>
      </c>
      <c r="E4" s="83">
        <f>app_first</f>
        <v>0</v>
      </c>
      <c r="F4" s="84">
        <f>'Form 1'!J5</f>
        <v>0</v>
      </c>
      <c r="G4" s="84">
        <f>app_inst</f>
        <v>0</v>
      </c>
      <c r="H4" s="87">
        <f>app_birth</f>
        <v>0</v>
      </c>
      <c r="I4" s="85" t="str">
        <f>app_gender</f>
        <v>drop-down</v>
      </c>
      <c r="J4" s="85" t="str">
        <f>app_status</f>
        <v>choose from drop-down</v>
      </c>
      <c r="K4" s="84" t="str">
        <f>app_nationality</f>
        <v>choose from drop-down</v>
      </c>
      <c r="L4" s="84">
        <f>email</f>
        <v>0</v>
      </c>
      <c r="M4" s="84">
        <f>'Form 1'!A19</f>
        <v>0</v>
      </c>
      <c r="N4" s="84">
        <f>'Form 1'!H19</f>
        <v>0</v>
      </c>
      <c r="O4" s="84">
        <f>'Form 1'!U19</f>
        <v>0</v>
      </c>
      <c r="P4" s="84">
        <f>'Form 1'!A21</f>
        <v>0</v>
      </c>
      <c r="Q4" s="84">
        <f>'Form 1'!G22</f>
        <v>0</v>
      </c>
      <c r="R4" s="86">
        <v>1</v>
      </c>
      <c r="S4" s="85">
        <f>Topic1</f>
        <v>0</v>
      </c>
      <c r="T4" s="84" t="e">
        <f>VLOOKUP(S4,Table_1[],5,0)</f>
        <v>#N/A</v>
      </c>
      <c r="U4" s="84" t="e">
        <f>VLOOKUP(S4,Table_1[],2,0)</f>
        <v>#N/A</v>
      </c>
      <c r="V4" s="84" t="e">
        <f>VLOOKUP(S4,Table_1[],3,0)</f>
        <v>#N/A</v>
      </c>
      <c r="W4" s="87">
        <f>from</f>
        <v>0</v>
      </c>
      <c r="X4" s="87">
        <f>to</f>
        <v>0</v>
      </c>
      <c r="Y4" s="85">
        <f>N(X4-W4+1)</f>
        <v>1</v>
      </c>
    </row>
    <row r="5" spans="3:25" s="76" customFormat="1" ht="30" customHeight="1" x14ac:dyDescent="0.35">
      <c r="D5" s="83"/>
      <c r="E5" s="83"/>
      <c r="F5" s="84"/>
      <c r="G5" s="84"/>
      <c r="H5" s="84"/>
      <c r="I5" s="84"/>
      <c r="J5" s="83"/>
      <c r="K5" s="84"/>
      <c r="L5" s="84"/>
      <c r="M5" s="84"/>
      <c r="N5" s="84"/>
      <c r="O5" s="84"/>
      <c r="P5" s="84"/>
      <c r="Q5" s="84"/>
      <c r="R5" s="86">
        <v>2</v>
      </c>
      <c r="S5" s="85">
        <f>Topic2</f>
        <v>0</v>
      </c>
      <c r="T5" s="84" t="e">
        <f>VLOOKUP(S5,Table_1[],5,0)</f>
        <v>#N/A</v>
      </c>
      <c r="U5" s="84" t="e">
        <f>VLOOKUP(S5,Table_1[],2,0)</f>
        <v>#N/A</v>
      </c>
      <c r="V5" s="84" t="e">
        <f>VLOOKUP(S5,Table_1[],3,0)</f>
        <v>#N/A</v>
      </c>
      <c r="W5" s="87">
        <f>from</f>
        <v>0</v>
      </c>
      <c r="X5" s="87">
        <f>to</f>
        <v>0</v>
      </c>
      <c r="Y5" s="85">
        <f t="shared" ref="Y5:Y6" si="0">N(X5-W5+1)</f>
        <v>1</v>
      </c>
    </row>
    <row r="6" spans="3:25" s="76" customFormat="1" ht="30" customHeight="1" x14ac:dyDescent="0.35">
      <c r="D6" s="83"/>
      <c r="E6" s="83"/>
      <c r="F6" s="84"/>
      <c r="G6" s="84"/>
      <c r="H6" s="84"/>
      <c r="I6" s="84"/>
      <c r="J6" s="84"/>
      <c r="K6" s="84"/>
      <c r="L6" s="84"/>
      <c r="M6" s="84"/>
      <c r="N6" s="84"/>
      <c r="O6" s="84"/>
      <c r="P6" s="84"/>
      <c r="Q6" s="84"/>
      <c r="R6" s="86">
        <v>3</v>
      </c>
      <c r="S6" s="85">
        <f>Topic3</f>
        <v>0</v>
      </c>
      <c r="T6" s="84" t="e">
        <f>VLOOKUP(S6,Table_1[],5,0)</f>
        <v>#N/A</v>
      </c>
      <c r="U6" s="84" t="e">
        <f>VLOOKUP(S6,Table_1[],2,0)</f>
        <v>#N/A</v>
      </c>
      <c r="V6" s="84" t="e">
        <f>VLOOKUP(S6,Table_1[],3,0)</f>
        <v>#N/A</v>
      </c>
      <c r="W6" s="87">
        <f>from</f>
        <v>0</v>
      </c>
      <c r="X6" s="87">
        <f>to</f>
        <v>0</v>
      </c>
      <c r="Y6" s="85">
        <f t="shared" si="0"/>
        <v>1</v>
      </c>
    </row>
    <row r="7" spans="3:25" ht="18" customHeight="1" x14ac:dyDescent="0.35">
      <c r="T7" s="7"/>
    </row>
    <row r="8" spans="3:25" ht="18" customHeight="1" x14ac:dyDescent="0.35"/>
    <row r="9" spans="3:25" ht="18" customHeight="1" x14ac:dyDescent="0.35"/>
    <row r="10" spans="3:25" ht="18" customHeight="1" x14ac:dyDescent="0.35"/>
    <row r="11" spans="3:25" ht="18" customHeight="1" x14ac:dyDescent="0.35"/>
    <row r="12" spans="3:25" ht="18" customHeight="1" x14ac:dyDescent="0.35"/>
    <row r="13" spans="3:25" ht="18" customHeight="1" x14ac:dyDescent="0.35"/>
    <row r="14" spans="3:25" ht="18" customHeight="1" x14ac:dyDescent="0.35"/>
    <row r="15" spans="3:25" ht="18" customHeight="1" x14ac:dyDescent="0.35"/>
    <row r="16" spans="3:25" ht="18" customHeight="1" x14ac:dyDescent="0.35"/>
    <row r="17" ht="18" customHeight="1" x14ac:dyDescent="0.35"/>
    <row r="18" ht="18" customHeight="1" x14ac:dyDescent="0.35"/>
    <row r="19" ht="18" customHeight="1" x14ac:dyDescent="0.35"/>
    <row r="20" ht="18" customHeight="1" x14ac:dyDescent="0.35"/>
    <row r="21" ht="18" customHeight="1" x14ac:dyDescent="0.35"/>
    <row r="22" ht="18" customHeight="1" x14ac:dyDescent="0.35"/>
    <row r="23" ht="18" customHeight="1" x14ac:dyDescent="0.35"/>
    <row r="24" ht="18" customHeight="1" x14ac:dyDescent="0.35"/>
    <row r="25" ht="18" customHeight="1" x14ac:dyDescent="0.35"/>
    <row r="26" ht="18" customHeight="1" x14ac:dyDescent="0.35"/>
    <row r="27" ht="18" customHeight="1" x14ac:dyDescent="0.35"/>
    <row r="28" ht="18" customHeight="1" x14ac:dyDescent="0.35"/>
    <row r="29" ht="18" customHeight="1" x14ac:dyDescent="0.35"/>
    <row r="30" ht="18" customHeight="1" x14ac:dyDescent="0.35"/>
    <row r="31" ht="18" customHeight="1" x14ac:dyDescent="0.35"/>
    <row r="32" ht="18" customHeight="1" x14ac:dyDescent="0.35"/>
    <row r="33" ht="18" customHeight="1" x14ac:dyDescent="0.35"/>
    <row r="34" ht="18" customHeight="1" x14ac:dyDescent="0.35"/>
    <row r="35" ht="18" customHeight="1" x14ac:dyDescent="0.35"/>
    <row r="36" ht="18" customHeight="1" x14ac:dyDescent="0.35"/>
    <row r="37" ht="18" customHeight="1" x14ac:dyDescent="0.35"/>
    <row r="38" ht="18" customHeight="1" x14ac:dyDescent="0.35"/>
    <row r="39" ht="18" customHeight="1" x14ac:dyDescent="0.35"/>
    <row r="40" ht="18" customHeight="1" x14ac:dyDescent="0.35"/>
    <row r="41" ht="18" customHeight="1" x14ac:dyDescent="0.35"/>
    <row r="42" ht="18" customHeight="1" x14ac:dyDescent="0.35"/>
    <row r="43" ht="18" customHeight="1" x14ac:dyDescent="0.35"/>
    <row r="44" ht="18" customHeight="1" x14ac:dyDescent="0.35"/>
    <row r="45" ht="18" customHeight="1" x14ac:dyDescent="0.35"/>
    <row r="46" ht="18" customHeight="1" x14ac:dyDescent="0.35"/>
    <row r="47" ht="18" customHeight="1" x14ac:dyDescent="0.35"/>
    <row r="48"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row r="62" ht="18" customHeight="1" x14ac:dyDescent="0.35"/>
    <row r="63" ht="18" customHeight="1" x14ac:dyDescent="0.35"/>
    <row r="64" ht="18" customHeight="1" x14ac:dyDescent="0.35"/>
    <row r="65" ht="18" customHeight="1" x14ac:dyDescent="0.35"/>
    <row r="66" ht="18" customHeight="1" x14ac:dyDescent="0.35"/>
    <row r="67" ht="18" customHeight="1" x14ac:dyDescent="0.35"/>
    <row r="68" ht="18" customHeight="1" x14ac:dyDescent="0.35"/>
    <row r="69" ht="18" customHeight="1" x14ac:dyDescent="0.35"/>
    <row r="70" ht="18" customHeight="1" x14ac:dyDescent="0.35"/>
    <row r="71" ht="18" customHeight="1" x14ac:dyDescent="0.35"/>
    <row r="72" ht="18" customHeight="1" x14ac:dyDescent="0.35"/>
    <row r="73" ht="18" customHeight="1" x14ac:dyDescent="0.35"/>
    <row r="74" ht="18" customHeight="1" x14ac:dyDescent="0.35"/>
    <row r="75" ht="18" customHeight="1" x14ac:dyDescent="0.35"/>
    <row r="76" ht="18" customHeight="1" x14ac:dyDescent="0.35"/>
    <row r="77" ht="18" customHeight="1" x14ac:dyDescent="0.35"/>
    <row r="78" ht="18" customHeight="1" x14ac:dyDescent="0.35"/>
    <row r="79" ht="18" customHeight="1" x14ac:dyDescent="0.35"/>
    <row r="80" ht="18" customHeight="1" x14ac:dyDescent="0.35"/>
    <row r="81" ht="18" customHeight="1" x14ac:dyDescent="0.35"/>
    <row r="82" ht="18" customHeight="1" x14ac:dyDescent="0.35"/>
    <row r="83" ht="18" customHeight="1" x14ac:dyDescent="0.35"/>
    <row r="84" ht="18" customHeight="1" x14ac:dyDescent="0.35"/>
    <row r="85" ht="18" customHeight="1" x14ac:dyDescent="0.35"/>
    <row r="86" ht="18" customHeight="1" x14ac:dyDescent="0.35"/>
    <row r="87" ht="18" customHeight="1" x14ac:dyDescent="0.35"/>
    <row r="88" ht="18" customHeight="1" x14ac:dyDescent="0.35"/>
    <row r="89" ht="18" customHeight="1" x14ac:dyDescent="0.35"/>
    <row r="90" ht="18" customHeight="1" x14ac:dyDescent="0.35"/>
    <row r="91" ht="18" customHeight="1" x14ac:dyDescent="0.35"/>
    <row r="92" ht="18" customHeight="1" x14ac:dyDescent="0.35"/>
    <row r="93" ht="18" customHeight="1" x14ac:dyDescent="0.35"/>
    <row r="94" ht="18" customHeight="1" x14ac:dyDescent="0.35"/>
    <row r="95" ht="18" customHeight="1" x14ac:dyDescent="0.35"/>
    <row r="96"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18" customHeight="1" x14ac:dyDescent="0.35"/>
    <row r="120" ht="18" customHeight="1" x14ac:dyDescent="0.35"/>
    <row r="121" ht="18" customHeight="1" x14ac:dyDescent="0.35"/>
    <row r="122" ht="18" customHeight="1" x14ac:dyDescent="0.35"/>
    <row r="123" ht="18" customHeight="1" x14ac:dyDescent="0.35"/>
    <row r="124" ht="18" customHeight="1" x14ac:dyDescent="0.35"/>
    <row r="125" ht="18" customHeight="1" x14ac:dyDescent="0.35"/>
    <row r="126" ht="18" customHeight="1" x14ac:dyDescent="0.35"/>
    <row r="127" ht="18" customHeight="1" x14ac:dyDescent="0.35"/>
    <row r="128" ht="18" customHeight="1" x14ac:dyDescent="0.35"/>
    <row r="129" ht="18" customHeight="1" x14ac:dyDescent="0.35"/>
    <row r="130" ht="18" customHeight="1" x14ac:dyDescent="0.35"/>
    <row r="131" ht="18" customHeight="1" x14ac:dyDescent="0.35"/>
    <row r="132" ht="18" customHeight="1" x14ac:dyDescent="0.35"/>
    <row r="133" ht="18" customHeight="1" x14ac:dyDescent="0.35"/>
    <row r="134" ht="18" customHeight="1" x14ac:dyDescent="0.35"/>
    <row r="135" ht="18" customHeight="1" x14ac:dyDescent="0.35"/>
    <row r="136" ht="18" customHeight="1" x14ac:dyDescent="0.35"/>
    <row r="137" ht="18" customHeight="1" x14ac:dyDescent="0.35"/>
    <row r="138" ht="18" customHeight="1" x14ac:dyDescent="0.35"/>
    <row r="139" ht="18" customHeight="1" x14ac:dyDescent="0.35"/>
    <row r="140" ht="18" customHeight="1" x14ac:dyDescent="0.35"/>
    <row r="141" ht="18" customHeight="1" x14ac:dyDescent="0.35"/>
    <row r="142" ht="18" customHeight="1" x14ac:dyDescent="0.35"/>
    <row r="143" ht="18" customHeight="1" x14ac:dyDescent="0.35"/>
    <row r="144" ht="18" customHeight="1" x14ac:dyDescent="0.35"/>
    <row r="145" ht="18" customHeight="1" x14ac:dyDescent="0.35"/>
    <row r="146" ht="18" customHeight="1" x14ac:dyDescent="0.35"/>
    <row r="147" ht="18" customHeight="1" x14ac:dyDescent="0.35"/>
    <row r="148" ht="18" customHeight="1" x14ac:dyDescent="0.35"/>
    <row r="149" ht="18" customHeight="1" x14ac:dyDescent="0.35"/>
    <row r="150" ht="18" customHeight="1" x14ac:dyDescent="0.35"/>
    <row r="151" ht="18" customHeight="1" x14ac:dyDescent="0.35"/>
    <row r="152" ht="18" customHeight="1" x14ac:dyDescent="0.35"/>
    <row r="153" ht="18" customHeight="1" x14ac:dyDescent="0.35"/>
    <row r="154" ht="18" customHeight="1" x14ac:dyDescent="0.35"/>
    <row r="155" ht="18" customHeight="1" x14ac:dyDescent="0.35"/>
    <row r="156" ht="18" customHeight="1" x14ac:dyDescent="0.35"/>
    <row r="157" ht="18" customHeight="1" x14ac:dyDescent="0.35"/>
    <row r="158" ht="18" customHeight="1" x14ac:dyDescent="0.35"/>
    <row r="159" ht="18" customHeight="1" x14ac:dyDescent="0.35"/>
    <row r="160" ht="18" customHeight="1" x14ac:dyDescent="0.35"/>
    <row r="161" ht="18" customHeight="1" x14ac:dyDescent="0.35"/>
    <row r="162" ht="18" customHeight="1" x14ac:dyDescent="0.35"/>
    <row r="163" ht="18" customHeight="1" x14ac:dyDescent="0.35"/>
    <row r="164" ht="18" customHeight="1" x14ac:dyDescent="0.35"/>
    <row r="165" ht="18" customHeight="1" x14ac:dyDescent="0.35"/>
    <row r="166" ht="18" customHeight="1" x14ac:dyDescent="0.35"/>
    <row r="167" ht="18" customHeight="1" x14ac:dyDescent="0.35"/>
    <row r="168" ht="18" customHeight="1" x14ac:dyDescent="0.35"/>
    <row r="169" ht="18" customHeight="1" x14ac:dyDescent="0.35"/>
    <row r="170" ht="18" customHeight="1" x14ac:dyDescent="0.35"/>
    <row r="171" ht="18" customHeight="1" x14ac:dyDescent="0.35"/>
    <row r="172" ht="18" customHeight="1" x14ac:dyDescent="0.35"/>
    <row r="173" ht="18" customHeight="1" x14ac:dyDescent="0.35"/>
    <row r="174" ht="18" customHeight="1" x14ac:dyDescent="0.35"/>
    <row r="175" ht="18" customHeight="1" x14ac:dyDescent="0.35"/>
    <row r="176" ht="18" customHeight="1" x14ac:dyDescent="0.35"/>
    <row r="177" ht="18" customHeight="1" x14ac:dyDescent="0.35"/>
    <row r="178" ht="18" customHeight="1" x14ac:dyDescent="0.35"/>
    <row r="179" ht="18" customHeight="1" x14ac:dyDescent="0.35"/>
    <row r="180" ht="18" customHeight="1" x14ac:dyDescent="0.35"/>
    <row r="181" ht="18" customHeight="1" x14ac:dyDescent="0.35"/>
    <row r="182" ht="18" customHeight="1" x14ac:dyDescent="0.35"/>
    <row r="183" ht="18" customHeight="1" x14ac:dyDescent="0.35"/>
    <row r="184" ht="18" customHeight="1" x14ac:dyDescent="0.35"/>
    <row r="185" ht="18" customHeight="1" x14ac:dyDescent="0.35"/>
    <row r="186" ht="18" customHeight="1" x14ac:dyDescent="0.35"/>
    <row r="187" ht="18" customHeight="1" x14ac:dyDescent="0.35"/>
    <row r="188" ht="18" customHeight="1" x14ac:dyDescent="0.35"/>
    <row r="189" ht="18" customHeight="1" x14ac:dyDescent="0.35"/>
    <row r="190" ht="18" customHeight="1" x14ac:dyDescent="0.35"/>
    <row r="191" ht="18" customHeight="1" x14ac:dyDescent="0.35"/>
    <row r="192" ht="18" customHeight="1" x14ac:dyDescent="0.35"/>
    <row r="193" ht="18" customHeight="1" x14ac:dyDescent="0.35"/>
    <row r="194" ht="18" customHeight="1" x14ac:dyDescent="0.35"/>
    <row r="195" ht="18" customHeight="1" x14ac:dyDescent="0.35"/>
    <row r="196" ht="18" customHeight="1" x14ac:dyDescent="0.35"/>
    <row r="197" ht="18" customHeight="1" x14ac:dyDescent="0.35"/>
    <row r="198" ht="18" customHeight="1" x14ac:dyDescent="0.35"/>
    <row r="199" ht="18" customHeight="1" x14ac:dyDescent="0.35"/>
    <row r="200" ht="18" customHeight="1" x14ac:dyDescent="0.35"/>
    <row r="201" ht="18" customHeight="1" x14ac:dyDescent="0.35"/>
    <row r="202" ht="18" customHeight="1" x14ac:dyDescent="0.35"/>
    <row r="203" ht="18" customHeight="1" x14ac:dyDescent="0.35"/>
    <row r="204" ht="18" customHeight="1" x14ac:dyDescent="0.35"/>
    <row r="205" ht="18" customHeight="1" x14ac:dyDescent="0.35"/>
    <row r="206" ht="18" customHeight="1" x14ac:dyDescent="0.35"/>
    <row r="207" ht="18" customHeight="1" x14ac:dyDescent="0.35"/>
    <row r="208" ht="18" customHeight="1" x14ac:dyDescent="0.35"/>
    <row r="209" ht="18" customHeight="1" x14ac:dyDescent="0.35"/>
    <row r="210" ht="18" customHeight="1" x14ac:dyDescent="0.35"/>
    <row r="211" ht="18" customHeight="1" x14ac:dyDescent="0.35"/>
    <row r="212" ht="18" customHeight="1" x14ac:dyDescent="0.35"/>
    <row r="213" ht="18" customHeight="1" x14ac:dyDescent="0.35"/>
    <row r="214" ht="18" customHeight="1" x14ac:dyDescent="0.35"/>
    <row r="215" ht="18" customHeight="1" x14ac:dyDescent="0.35"/>
    <row r="216" ht="18" customHeight="1" x14ac:dyDescent="0.35"/>
    <row r="217" ht="18" customHeight="1" x14ac:dyDescent="0.35"/>
    <row r="218" ht="18" customHeight="1" x14ac:dyDescent="0.35"/>
    <row r="219" ht="18" customHeight="1" x14ac:dyDescent="0.35"/>
    <row r="220" ht="18" customHeight="1" x14ac:dyDescent="0.35"/>
    <row r="221" ht="18" customHeight="1" x14ac:dyDescent="0.35"/>
    <row r="222" ht="18" customHeight="1" x14ac:dyDescent="0.35"/>
    <row r="223" ht="18" customHeight="1" x14ac:dyDescent="0.35"/>
    <row r="224" ht="18" customHeight="1" x14ac:dyDescent="0.35"/>
    <row r="225" ht="18" customHeight="1" x14ac:dyDescent="0.35"/>
    <row r="226" ht="18" customHeight="1" x14ac:dyDescent="0.35"/>
    <row r="227" ht="18" customHeight="1" x14ac:dyDescent="0.35"/>
    <row r="228" ht="18" customHeight="1" x14ac:dyDescent="0.35"/>
    <row r="229" ht="18" customHeight="1" x14ac:dyDescent="0.35"/>
    <row r="230" ht="18" customHeight="1" x14ac:dyDescent="0.35"/>
    <row r="231" ht="18" customHeight="1" x14ac:dyDescent="0.35"/>
    <row r="232" ht="18" customHeight="1" x14ac:dyDescent="0.35"/>
    <row r="233" ht="18" customHeight="1" x14ac:dyDescent="0.35"/>
    <row r="234" ht="18" customHeight="1" x14ac:dyDescent="0.35"/>
    <row r="235" ht="18" customHeight="1" x14ac:dyDescent="0.35"/>
    <row r="236" ht="18" customHeight="1" x14ac:dyDescent="0.35"/>
    <row r="237" ht="18" customHeight="1" x14ac:dyDescent="0.35"/>
    <row r="238" ht="18" customHeight="1" x14ac:dyDescent="0.35"/>
    <row r="239" ht="18" customHeight="1" x14ac:dyDescent="0.35"/>
    <row r="240" ht="18" customHeight="1" x14ac:dyDescent="0.35"/>
    <row r="241" ht="18" customHeight="1" x14ac:dyDescent="0.35"/>
    <row r="242" ht="18" customHeight="1" x14ac:dyDescent="0.35"/>
    <row r="243" ht="18" customHeight="1" x14ac:dyDescent="0.35"/>
    <row r="244" ht="18" customHeight="1" x14ac:dyDescent="0.35"/>
    <row r="245" ht="18" customHeight="1" x14ac:dyDescent="0.35"/>
    <row r="246" ht="18" customHeight="1" x14ac:dyDescent="0.35"/>
    <row r="247" ht="18" customHeight="1" x14ac:dyDescent="0.35"/>
    <row r="248" ht="18" customHeight="1" x14ac:dyDescent="0.35"/>
    <row r="249" ht="18" customHeight="1" x14ac:dyDescent="0.35"/>
    <row r="250" ht="18" customHeight="1" x14ac:dyDescent="0.35"/>
    <row r="251" ht="18" customHeight="1" x14ac:dyDescent="0.35"/>
    <row r="252" ht="18" customHeight="1" x14ac:dyDescent="0.35"/>
    <row r="253" ht="18" customHeight="1" x14ac:dyDescent="0.35"/>
    <row r="254" ht="18" customHeight="1" x14ac:dyDescent="0.35"/>
    <row r="255" ht="18" customHeight="1" x14ac:dyDescent="0.35"/>
    <row r="256" ht="18" customHeight="1" x14ac:dyDescent="0.35"/>
    <row r="257" ht="18" customHeight="1" x14ac:dyDescent="0.35"/>
    <row r="258" ht="18" customHeight="1" x14ac:dyDescent="0.35"/>
    <row r="259" ht="18" customHeight="1" x14ac:dyDescent="0.35"/>
    <row r="260" ht="18" customHeight="1" x14ac:dyDescent="0.35"/>
    <row r="261" ht="18" customHeight="1" x14ac:dyDescent="0.35"/>
    <row r="262" ht="18" customHeight="1" x14ac:dyDescent="0.35"/>
    <row r="263" ht="18" customHeight="1" x14ac:dyDescent="0.35"/>
    <row r="264" ht="18" customHeight="1" x14ac:dyDescent="0.35"/>
    <row r="265" ht="18" customHeight="1" x14ac:dyDescent="0.35"/>
    <row r="266" ht="18" customHeight="1" x14ac:dyDescent="0.35"/>
    <row r="267" ht="18" customHeight="1" x14ac:dyDescent="0.35"/>
    <row r="268" ht="18" customHeight="1" x14ac:dyDescent="0.35"/>
    <row r="269" ht="18" customHeight="1" x14ac:dyDescent="0.35"/>
    <row r="270" ht="18" customHeight="1" x14ac:dyDescent="0.35"/>
    <row r="271" ht="18" customHeight="1" x14ac:dyDescent="0.35"/>
    <row r="272" ht="18" customHeight="1" x14ac:dyDescent="0.35"/>
    <row r="273" ht="18" customHeight="1" x14ac:dyDescent="0.35"/>
    <row r="274" ht="18" customHeight="1" x14ac:dyDescent="0.35"/>
    <row r="275" ht="18" customHeight="1" x14ac:dyDescent="0.35"/>
    <row r="276" ht="18" customHeight="1" x14ac:dyDescent="0.35"/>
    <row r="277" ht="18" customHeight="1" x14ac:dyDescent="0.35"/>
    <row r="278" ht="18" customHeight="1" x14ac:dyDescent="0.35"/>
    <row r="279" ht="18" customHeight="1" x14ac:dyDescent="0.35"/>
    <row r="280" ht="18" customHeight="1" x14ac:dyDescent="0.35"/>
    <row r="281" ht="18" customHeight="1" x14ac:dyDescent="0.35"/>
    <row r="282" ht="18" customHeight="1" x14ac:dyDescent="0.35"/>
    <row r="283" ht="18" customHeight="1" x14ac:dyDescent="0.35"/>
    <row r="284" ht="18" customHeight="1" x14ac:dyDescent="0.35"/>
    <row r="285" ht="18" customHeight="1" x14ac:dyDescent="0.35"/>
    <row r="286" ht="18" customHeight="1" x14ac:dyDescent="0.35"/>
    <row r="287" ht="18" customHeight="1" x14ac:dyDescent="0.35"/>
    <row r="288" ht="18" customHeight="1" x14ac:dyDescent="0.35"/>
    <row r="289" ht="18" customHeight="1" x14ac:dyDescent="0.35"/>
    <row r="290" ht="18" customHeight="1" x14ac:dyDescent="0.35"/>
    <row r="291" ht="18" customHeight="1" x14ac:dyDescent="0.35"/>
    <row r="292" ht="18" customHeight="1" x14ac:dyDescent="0.35"/>
    <row r="293" ht="18" customHeight="1" x14ac:dyDescent="0.35"/>
    <row r="294" ht="18" customHeight="1" x14ac:dyDescent="0.35"/>
    <row r="295" ht="18" customHeight="1" x14ac:dyDescent="0.35"/>
    <row r="296" ht="18" customHeight="1" x14ac:dyDescent="0.35"/>
    <row r="297" ht="18" customHeight="1" x14ac:dyDescent="0.35"/>
    <row r="298" ht="18" customHeight="1" x14ac:dyDescent="0.35"/>
    <row r="299" ht="18" customHeight="1" x14ac:dyDescent="0.35"/>
    <row r="300" ht="18" customHeight="1" x14ac:dyDescent="0.35"/>
    <row r="301" ht="18" customHeight="1" x14ac:dyDescent="0.35"/>
    <row r="302" ht="18" customHeight="1" x14ac:dyDescent="0.35"/>
    <row r="303" ht="18" customHeight="1" x14ac:dyDescent="0.35"/>
    <row r="304" ht="18" customHeight="1" x14ac:dyDescent="0.35"/>
    <row r="305" ht="18" customHeight="1" x14ac:dyDescent="0.35"/>
    <row r="306" ht="18" customHeight="1" x14ac:dyDescent="0.35"/>
    <row r="307" ht="18" customHeight="1" x14ac:dyDescent="0.35"/>
    <row r="308" ht="18" customHeight="1" x14ac:dyDescent="0.35"/>
    <row r="309" ht="18" customHeight="1" x14ac:dyDescent="0.35"/>
    <row r="310" ht="18" customHeight="1" x14ac:dyDescent="0.35"/>
    <row r="311" ht="18" customHeight="1" x14ac:dyDescent="0.35"/>
    <row r="312" ht="18" customHeight="1" x14ac:dyDescent="0.35"/>
    <row r="313" ht="18" customHeight="1" x14ac:dyDescent="0.35"/>
    <row r="314" ht="18" customHeight="1" x14ac:dyDescent="0.35"/>
    <row r="315" ht="18" customHeight="1" x14ac:dyDescent="0.35"/>
    <row r="316" ht="18" customHeight="1" x14ac:dyDescent="0.35"/>
    <row r="317" ht="18" customHeight="1" x14ac:dyDescent="0.35"/>
    <row r="318" ht="18" customHeight="1" x14ac:dyDescent="0.35"/>
    <row r="319" ht="18" customHeight="1" x14ac:dyDescent="0.35"/>
    <row r="320" ht="18" customHeight="1" x14ac:dyDescent="0.35"/>
    <row r="321" ht="18" customHeight="1" x14ac:dyDescent="0.35"/>
    <row r="322" ht="18" customHeight="1" x14ac:dyDescent="0.35"/>
    <row r="323" ht="18" customHeight="1" x14ac:dyDescent="0.35"/>
    <row r="324" ht="18" customHeight="1" x14ac:dyDescent="0.35"/>
    <row r="325" ht="18" customHeight="1" x14ac:dyDescent="0.35"/>
    <row r="326" ht="18" customHeight="1" x14ac:dyDescent="0.35"/>
    <row r="327" ht="18" customHeight="1" x14ac:dyDescent="0.35"/>
    <row r="328" ht="18" customHeight="1" x14ac:dyDescent="0.35"/>
    <row r="329" ht="18" customHeight="1" x14ac:dyDescent="0.35"/>
    <row r="330" ht="18" customHeight="1" x14ac:dyDescent="0.35"/>
    <row r="331" ht="18" customHeight="1" x14ac:dyDescent="0.35"/>
    <row r="332" ht="18" customHeight="1" x14ac:dyDescent="0.35"/>
    <row r="333" ht="18" customHeight="1" x14ac:dyDescent="0.35"/>
    <row r="334" ht="18" customHeight="1" x14ac:dyDescent="0.35"/>
    <row r="335" ht="18" customHeight="1" x14ac:dyDescent="0.35"/>
    <row r="336" ht="18" customHeight="1" x14ac:dyDescent="0.35"/>
    <row r="337" ht="18" customHeight="1" x14ac:dyDescent="0.35"/>
    <row r="338" ht="18" customHeight="1" x14ac:dyDescent="0.35"/>
    <row r="339" ht="18" customHeight="1" x14ac:dyDescent="0.35"/>
    <row r="340" ht="18" customHeight="1" x14ac:dyDescent="0.35"/>
    <row r="341" ht="18" customHeight="1" x14ac:dyDescent="0.35"/>
    <row r="342" ht="18" customHeight="1" x14ac:dyDescent="0.35"/>
    <row r="343" ht="18" customHeight="1" x14ac:dyDescent="0.35"/>
    <row r="344" ht="18" customHeight="1" x14ac:dyDescent="0.35"/>
    <row r="345" ht="18" customHeight="1" x14ac:dyDescent="0.35"/>
    <row r="346" ht="18" customHeight="1" x14ac:dyDescent="0.35"/>
    <row r="347" ht="18" customHeight="1" x14ac:dyDescent="0.35"/>
    <row r="348" ht="18" customHeight="1" x14ac:dyDescent="0.35"/>
    <row r="349" ht="18" customHeight="1" x14ac:dyDescent="0.35"/>
    <row r="350" ht="18" customHeight="1" x14ac:dyDescent="0.35"/>
    <row r="351" ht="18" customHeight="1" x14ac:dyDescent="0.35"/>
    <row r="352" ht="18" customHeight="1" x14ac:dyDescent="0.35"/>
    <row r="353" ht="18" customHeight="1" x14ac:dyDescent="0.35"/>
    <row r="354" ht="18" customHeight="1" x14ac:dyDescent="0.35"/>
    <row r="355" ht="18" customHeight="1" x14ac:dyDescent="0.35"/>
    <row r="356" ht="18" customHeight="1" x14ac:dyDescent="0.35"/>
    <row r="357" ht="18" customHeight="1" x14ac:dyDescent="0.35"/>
    <row r="358" ht="18" customHeight="1" x14ac:dyDescent="0.35"/>
    <row r="359" ht="18" customHeight="1" x14ac:dyDescent="0.35"/>
    <row r="360" ht="18" customHeight="1" x14ac:dyDescent="0.35"/>
    <row r="361" ht="18" customHeight="1" x14ac:dyDescent="0.35"/>
    <row r="362" ht="18" customHeight="1" x14ac:dyDescent="0.35"/>
    <row r="363" ht="18" customHeight="1" x14ac:dyDescent="0.35"/>
    <row r="364" ht="18" customHeight="1" x14ac:dyDescent="0.35"/>
    <row r="365" ht="18" customHeight="1" x14ac:dyDescent="0.35"/>
    <row r="366" ht="18" customHeight="1" x14ac:dyDescent="0.35"/>
    <row r="367" ht="18" customHeight="1" x14ac:dyDescent="0.35"/>
    <row r="368" ht="18" customHeight="1" x14ac:dyDescent="0.35"/>
    <row r="369" ht="18" customHeight="1" x14ac:dyDescent="0.35"/>
    <row r="370" ht="18" customHeight="1" x14ac:dyDescent="0.35"/>
    <row r="371" ht="18" customHeight="1" x14ac:dyDescent="0.35"/>
    <row r="372" ht="18" customHeight="1" x14ac:dyDescent="0.35"/>
    <row r="373" ht="18" customHeight="1" x14ac:dyDescent="0.35"/>
    <row r="374" ht="18" customHeight="1" x14ac:dyDescent="0.35"/>
    <row r="375" ht="18" customHeight="1" x14ac:dyDescent="0.35"/>
    <row r="376" ht="18" customHeight="1" x14ac:dyDescent="0.35"/>
    <row r="377" ht="18" customHeight="1" x14ac:dyDescent="0.35"/>
    <row r="378" ht="18" customHeight="1" x14ac:dyDescent="0.35"/>
    <row r="379" ht="18" customHeight="1" x14ac:dyDescent="0.35"/>
    <row r="380" ht="18" customHeight="1" x14ac:dyDescent="0.35"/>
    <row r="381" ht="18" customHeight="1" x14ac:dyDescent="0.35"/>
    <row r="382" ht="18" customHeight="1" x14ac:dyDescent="0.35"/>
    <row r="383" ht="18" customHeight="1" x14ac:dyDescent="0.35"/>
    <row r="384" ht="18" customHeight="1" x14ac:dyDescent="0.35"/>
    <row r="385" ht="18" customHeight="1" x14ac:dyDescent="0.35"/>
    <row r="386" ht="18" customHeight="1" x14ac:dyDescent="0.35"/>
    <row r="387" ht="18" customHeight="1" x14ac:dyDescent="0.35"/>
    <row r="388" ht="18" customHeight="1" x14ac:dyDescent="0.35"/>
    <row r="389" ht="18" customHeight="1" x14ac:dyDescent="0.35"/>
    <row r="390" ht="18" customHeight="1" x14ac:dyDescent="0.35"/>
    <row r="391" ht="18" customHeight="1" x14ac:dyDescent="0.35"/>
    <row r="392" ht="18" customHeight="1" x14ac:dyDescent="0.35"/>
    <row r="393" ht="18" customHeight="1" x14ac:dyDescent="0.35"/>
    <row r="394" ht="18" customHeight="1" x14ac:dyDescent="0.35"/>
    <row r="395" ht="18" customHeight="1" x14ac:dyDescent="0.35"/>
    <row r="396" ht="18" customHeight="1" x14ac:dyDescent="0.35"/>
    <row r="397" ht="18" customHeight="1" x14ac:dyDescent="0.35"/>
    <row r="398" ht="18" customHeight="1" x14ac:dyDescent="0.35"/>
    <row r="399" ht="18" customHeight="1" x14ac:dyDescent="0.35"/>
    <row r="400" ht="18" customHeight="1" x14ac:dyDescent="0.35"/>
    <row r="401" ht="18" customHeight="1" x14ac:dyDescent="0.35"/>
    <row r="402" ht="18" customHeight="1" x14ac:dyDescent="0.35"/>
    <row r="403" ht="18" customHeight="1" x14ac:dyDescent="0.35"/>
    <row r="404" ht="18" customHeight="1" x14ac:dyDescent="0.35"/>
    <row r="405" ht="18" customHeight="1" x14ac:dyDescent="0.35"/>
    <row r="406" ht="18" customHeight="1" x14ac:dyDescent="0.35"/>
    <row r="407" ht="18" customHeight="1" x14ac:dyDescent="0.35"/>
    <row r="408" ht="18" customHeight="1" x14ac:dyDescent="0.35"/>
    <row r="409" ht="18" customHeight="1" x14ac:dyDescent="0.35"/>
    <row r="410" ht="18" customHeight="1" x14ac:dyDescent="0.35"/>
    <row r="411" ht="18" customHeight="1" x14ac:dyDescent="0.35"/>
    <row r="412" ht="18" customHeight="1" x14ac:dyDescent="0.35"/>
    <row r="413" ht="18" customHeight="1" x14ac:dyDescent="0.35"/>
    <row r="414" ht="18" customHeight="1" x14ac:dyDescent="0.35"/>
    <row r="415" ht="18" customHeight="1" x14ac:dyDescent="0.35"/>
    <row r="416" ht="18" customHeight="1" x14ac:dyDescent="0.35"/>
    <row r="417" ht="18" customHeight="1" x14ac:dyDescent="0.35"/>
    <row r="418" ht="18" customHeight="1" x14ac:dyDescent="0.35"/>
    <row r="419" ht="18" customHeight="1" x14ac:dyDescent="0.35"/>
    <row r="420" ht="18" customHeight="1" x14ac:dyDescent="0.35"/>
    <row r="421" ht="18" customHeight="1" x14ac:dyDescent="0.35"/>
    <row r="422" ht="18" customHeight="1" x14ac:dyDescent="0.35"/>
    <row r="423" ht="18" customHeight="1" x14ac:dyDescent="0.35"/>
    <row r="424" ht="18" customHeight="1" x14ac:dyDescent="0.35"/>
    <row r="425" ht="18" customHeight="1" x14ac:dyDescent="0.35"/>
    <row r="426" ht="18" customHeight="1" x14ac:dyDescent="0.35"/>
    <row r="427" ht="18" customHeight="1" x14ac:dyDescent="0.35"/>
    <row r="428" ht="18" customHeight="1" x14ac:dyDescent="0.35"/>
    <row r="429" ht="18" customHeight="1" x14ac:dyDescent="0.35"/>
    <row r="430" ht="18" customHeight="1" x14ac:dyDescent="0.35"/>
    <row r="431" ht="18" customHeight="1" x14ac:dyDescent="0.35"/>
    <row r="432" ht="18" customHeight="1" x14ac:dyDescent="0.35"/>
    <row r="433" ht="18" customHeight="1" x14ac:dyDescent="0.35"/>
    <row r="434" ht="18" customHeight="1" x14ac:dyDescent="0.35"/>
    <row r="435" ht="18" customHeight="1" x14ac:dyDescent="0.35"/>
    <row r="436" ht="18" customHeight="1" x14ac:dyDescent="0.35"/>
    <row r="437" ht="18" customHeight="1" x14ac:dyDescent="0.35"/>
    <row r="438" ht="18" customHeight="1" x14ac:dyDescent="0.35"/>
    <row r="439" ht="18" customHeight="1" x14ac:dyDescent="0.35"/>
    <row r="440" ht="18" customHeight="1" x14ac:dyDescent="0.35"/>
    <row r="441" ht="18" customHeight="1" x14ac:dyDescent="0.35"/>
    <row r="442" ht="18" customHeight="1" x14ac:dyDescent="0.35"/>
    <row r="443" ht="18" customHeight="1" x14ac:dyDescent="0.35"/>
    <row r="444" ht="18" customHeight="1" x14ac:dyDescent="0.35"/>
    <row r="445" ht="18" customHeight="1" x14ac:dyDescent="0.35"/>
    <row r="446" ht="18" customHeight="1" x14ac:dyDescent="0.35"/>
    <row r="447" ht="18" customHeight="1" x14ac:dyDescent="0.35"/>
    <row r="448" ht="18" customHeight="1" x14ac:dyDescent="0.35"/>
    <row r="449" ht="18" customHeight="1" x14ac:dyDescent="0.35"/>
    <row r="450" ht="18" customHeight="1" x14ac:dyDescent="0.35"/>
    <row r="451" ht="18" customHeight="1" x14ac:dyDescent="0.35"/>
    <row r="452" ht="18" customHeight="1" x14ac:dyDescent="0.35"/>
    <row r="453" ht="18" customHeight="1" x14ac:dyDescent="0.35"/>
    <row r="454" ht="18" customHeight="1" x14ac:dyDescent="0.35"/>
    <row r="455" ht="18" customHeight="1" x14ac:dyDescent="0.35"/>
    <row r="456" ht="18" customHeight="1" x14ac:dyDescent="0.35"/>
    <row r="457" ht="18" customHeight="1" x14ac:dyDescent="0.35"/>
    <row r="458" ht="18" customHeight="1" x14ac:dyDescent="0.35"/>
    <row r="459" ht="18" customHeight="1" x14ac:dyDescent="0.35"/>
    <row r="460" ht="18" customHeight="1" x14ac:dyDescent="0.35"/>
    <row r="461" ht="18" customHeight="1" x14ac:dyDescent="0.35"/>
    <row r="462" ht="18" customHeight="1" x14ac:dyDescent="0.35"/>
    <row r="463" ht="18" customHeight="1" x14ac:dyDescent="0.35"/>
    <row r="464" ht="18" customHeight="1" x14ac:dyDescent="0.35"/>
    <row r="465" ht="18" customHeight="1" x14ac:dyDescent="0.35"/>
    <row r="466" ht="18" customHeight="1" x14ac:dyDescent="0.35"/>
    <row r="467" ht="18" customHeight="1" x14ac:dyDescent="0.35"/>
    <row r="468" ht="18" customHeight="1" x14ac:dyDescent="0.35"/>
    <row r="469" ht="18" customHeight="1" x14ac:dyDescent="0.35"/>
    <row r="470" ht="18" customHeight="1" x14ac:dyDescent="0.35"/>
    <row r="471" ht="18" customHeight="1" x14ac:dyDescent="0.35"/>
    <row r="472" ht="18" customHeight="1" x14ac:dyDescent="0.35"/>
    <row r="473" ht="18" customHeight="1" x14ac:dyDescent="0.35"/>
    <row r="474" ht="18" customHeight="1" x14ac:dyDescent="0.35"/>
    <row r="475" ht="18" customHeight="1" x14ac:dyDescent="0.35"/>
    <row r="476" ht="18" customHeight="1" x14ac:dyDescent="0.35"/>
    <row r="477" ht="18" customHeight="1" x14ac:dyDescent="0.35"/>
    <row r="478" ht="18" customHeight="1" x14ac:dyDescent="0.35"/>
    <row r="479" ht="18" customHeight="1" x14ac:dyDescent="0.35"/>
    <row r="480" ht="18" customHeight="1" x14ac:dyDescent="0.35"/>
    <row r="481" ht="18" customHeight="1" x14ac:dyDescent="0.35"/>
    <row r="482" ht="18" customHeight="1" x14ac:dyDescent="0.35"/>
    <row r="483" ht="18" customHeight="1" x14ac:dyDescent="0.35"/>
    <row r="484" ht="18" customHeight="1" x14ac:dyDescent="0.35"/>
    <row r="485" ht="18" customHeight="1" x14ac:dyDescent="0.35"/>
    <row r="486" ht="18" customHeight="1" x14ac:dyDescent="0.35"/>
    <row r="487" ht="18" customHeight="1" x14ac:dyDescent="0.35"/>
    <row r="488" ht="18" customHeight="1" x14ac:dyDescent="0.35"/>
    <row r="489" ht="18" customHeight="1" x14ac:dyDescent="0.35"/>
    <row r="490" ht="18" customHeight="1" x14ac:dyDescent="0.35"/>
    <row r="491" ht="18" customHeight="1" x14ac:dyDescent="0.35"/>
    <row r="492" ht="18" customHeight="1" x14ac:dyDescent="0.35"/>
    <row r="493" ht="18" customHeight="1" x14ac:dyDescent="0.35"/>
    <row r="494" ht="18" customHeight="1" x14ac:dyDescent="0.35"/>
    <row r="495" ht="18" customHeight="1" x14ac:dyDescent="0.35"/>
    <row r="496" ht="18" customHeight="1" x14ac:dyDescent="0.35"/>
    <row r="497" ht="18" customHeight="1" x14ac:dyDescent="0.35"/>
    <row r="498" ht="18" customHeight="1" x14ac:dyDescent="0.35"/>
    <row r="499" ht="18" customHeight="1" x14ac:dyDescent="0.35"/>
    <row r="500" ht="18" customHeight="1" x14ac:dyDescent="0.35"/>
    <row r="501" ht="18" customHeight="1" x14ac:dyDescent="0.35"/>
    <row r="502" ht="18" customHeight="1" x14ac:dyDescent="0.35"/>
    <row r="503" ht="18" customHeight="1" x14ac:dyDescent="0.35"/>
    <row r="504" ht="18" customHeight="1" x14ac:dyDescent="0.35"/>
    <row r="505" ht="18" customHeight="1" x14ac:dyDescent="0.35"/>
    <row r="506" ht="18" customHeight="1" x14ac:dyDescent="0.35"/>
    <row r="507" ht="18" customHeight="1" x14ac:dyDescent="0.35"/>
    <row r="508" ht="18" customHeight="1" x14ac:dyDescent="0.35"/>
    <row r="509" ht="18" customHeight="1" x14ac:dyDescent="0.35"/>
    <row r="510" ht="18" customHeight="1" x14ac:dyDescent="0.35"/>
    <row r="511" ht="18" customHeight="1" x14ac:dyDescent="0.35"/>
    <row r="512" ht="18" customHeight="1" x14ac:dyDescent="0.35"/>
    <row r="513" ht="18" customHeight="1" x14ac:dyDescent="0.35"/>
    <row r="514" ht="18" customHeight="1" x14ac:dyDescent="0.35"/>
    <row r="515" ht="18" customHeight="1" x14ac:dyDescent="0.35"/>
    <row r="516" ht="18" customHeight="1" x14ac:dyDescent="0.35"/>
    <row r="517" ht="18" customHeight="1" x14ac:dyDescent="0.35"/>
    <row r="518" ht="18" customHeight="1" x14ac:dyDescent="0.35"/>
    <row r="519" ht="18" customHeight="1" x14ac:dyDescent="0.35"/>
    <row r="520" ht="18" customHeight="1" x14ac:dyDescent="0.35"/>
    <row r="521" ht="18" customHeight="1" x14ac:dyDescent="0.35"/>
    <row r="522" ht="18" customHeight="1" x14ac:dyDescent="0.35"/>
    <row r="523" ht="18" customHeight="1" x14ac:dyDescent="0.35"/>
    <row r="524" ht="18" customHeight="1" x14ac:dyDescent="0.35"/>
    <row r="525" ht="18" customHeight="1" x14ac:dyDescent="0.35"/>
    <row r="526" ht="18" customHeight="1" x14ac:dyDescent="0.35"/>
    <row r="527" ht="18" customHeight="1" x14ac:dyDescent="0.35"/>
    <row r="528" ht="18" customHeight="1" x14ac:dyDescent="0.35"/>
    <row r="529" ht="18" customHeight="1" x14ac:dyDescent="0.35"/>
    <row r="530" ht="18" customHeight="1" x14ac:dyDescent="0.35"/>
    <row r="531" ht="18" customHeight="1" x14ac:dyDescent="0.35"/>
    <row r="532" ht="18" customHeight="1" x14ac:dyDescent="0.35"/>
    <row r="533" ht="18" customHeight="1" x14ac:dyDescent="0.35"/>
    <row r="534" ht="18" customHeight="1" x14ac:dyDescent="0.35"/>
    <row r="535" ht="18" customHeight="1" x14ac:dyDescent="0.35"/>
    <row r="536" ht="18" customHeight="1" x14ac:dyDescent="0.35"/>
    <row r="537" ht="18" customHeight="1" x14ac:dyDescent="0.35"/>
    <row r="538" ht="18" customHeight="1" x14ac:dyDescent="0.35"/>
    <row r="539" ht="18" customHeight="1" x14ac:dyDescent="0.35"/>
    <row r="540" ht="18" customHeight="1" x14ac:dyDescent="0.35"/>
    <row r="541" ht="18" customHeight="1" x14ac:dyDescent="0.35"/>
    <row r="542" ht="18" customHeight="1" x14ac:dyDescent="0.35"/>
    <row r="543" ht="18" customHeight="1" x14ac:dyDescent="0.35"/>
    <row r="544" ht="18" customHeight="1" x14ac:dyDescent="0.35"/>
    <row r="545" ht="18" customHeight="1" x14ac:dyDescent="0.35"/>
    <row r="546" ht="18" customHeight="1" x14ac:dyDescent="0.35"/>
    <row r="547" ht="18" customHeight="1" x14ac:dyDescent="0.35"/>
    <row r="548" ht="18" customHeight="1" x14ac:dyDescent="0.35"/>
    <row r="549" ht="18" customHeight="1" x14ac:dyDescent="0.35"/>
    <row r="550" ht="18" customHeight="1" x14ac:dyDescent="0.35"/>
    <row r="551" ht="18" customHeight="1" x14ac:dyDescent="0.35"/>
    <row r="552" ht="18" customHeight="1" x14ac:dyDescent="0.35"/>
    <row r="553" ht="18" customHeight="1" x14ac:dyDescent="0.35"/>
    <row r="554" ht="18" customHeight="1" x14ac:dyDescent="0.35"/>
    <row r="555" ht="18" customHeight="1" x14ac:dyDescent="0.35"/>
    <row r="556" ht="18" customHeight="1" x14ac:dyDescent="0.35"/>
    <row r="557" ht="18" customHeight="1" x14ac:dyDescent="0.35"/>
    <row r="558" ht="18" customHeight="1" x14ac:dyDescent="0.35"/>
    <row r="559" ht="18" customHeight="1" x14ac:dyDescent="0.35"/>
    <row r="560" ht="18" customHeight="1" x14ac:dyDescent="0.35"/>
    <row r="561" ht="18" customHeight="1" x14ac:dyDescent="0.35"/>
    <row r="562" ht="18" customHeight="1" x14ac:dyDescent="0.35"/>
    <row r="563" ht="18" customHeight="1" x14ac:dyDescent="0.35"/>
    <row r="564" ht="18" customHeight="1" x14ac:dyDescent="0.35"/>
    <row r="565" ht="18" customHeight="1" x14ac:dyDescent="0.35"/>
    <row r="566" ht="18" customHeight="1" x14ac:dyDescent="0.35"/>
    <row r="567" ht="18" customHeight="1" x14ac:dyDescent="0.35"/>
    <row r="568" ht="18" customHeight="1" x14ac:dyDescent="0.35"/>
    <row r="569" ht="18" customHeight="1" x14ac:dyDescent="0.35"/>
    <row r="570" ht="18" customHeight="1" x14ac:dyDescent="0.35"/>
    <row r="571" ht="18" customHeight="1" x14ac:dyDescent="0.35"/>
    <row r="572" ht="18" customHeight="1" x14ac:dyDescent="0.35"/>
    <row r="573" ht="18" customHeight="1" x14ac:dyDescent="0.35"/>
    <row r="574" ht="18" customHeight="1" x14ac:dyDescent="0.35"/>
    <row r="575" ht="18" customHeight="1" x14ac:dyDescent="0.35"/>
    <row r="576" ht="18" customHeight="1" x14ac:dyDescent="0.35"/>
    <row r="577" ht="18" customHeight="1" x14ac:dyDescent="0.35"/>
    <row r="578" ht="18" customHeight="1" x14ac:dyDescent="0.35"/>
    <row r="579" ht="18" customHeight="1" x14ac:dyDescent="0.35"/>
    <row r="580" ht="18" customHeight="1" x14ac:dyDescent="0.35"/>
    <row r="581" ht="18" customHeight="1" x14ac:dyDescent="0.35"/>
    <row r="582" ht="18" customHeight="1" x14ac:dyDescent="0.35"/>
    <row r="583" ht="18" customHeight="1" x14ac:dyDescent="0.35"/>
    <row r="584" ht="18" customHeight="1" x14ac:dyDescent="0.35"/>
    <row r="585" ht="18" customHeight="1" x14ac:dyDescent="0.35"/>
    <row r="586" ht="18" customHeight="1" x14ac:dyDescent="0.35"/>
    <row r="587" ht="18" customHeight="1" x14ac:dyDescent="0.35"/>
    <row r="588" ht="18" customHeight="1" x14ac:dyDescent="0.35"/>
    <row r="589" ht="18" customHeight="1" x14ac:dyDescent="0.35"/>
    <row r="590" ht="18" customHeight="1" x14ac:dyDescent="0.35"/>
    <row r="591" ht="18" customHeight="1" x14ac:dyDescent="0.35"/>
    <row r="592" ht="18" customHeight="1" x14ac:dyDescent="0.35"/>
    <row r="593" ht="18" customHeight="1" x14ac:dyDescent="0.35"/>
    <row r="594" ht="18" customHeight="1" x14ac:dyDescent="0.35"/>
    <row r="595" ht="18" customHeight="1" x14ac:dyDescent="0.35"/>
    <row r="596" ht="18" customHeight="1" x14ac:dyDescent="0.35"/>
    <row r="597" ht="18" customHeight="1" x14ac:dyDescent="0.35"/>
    <row r="598" ht="18" customHeight="1" x14ac:dyDescent="0.35"/>
    <row r="599" ht="18" customHeight="1" x14ac:dyDescent="0.35"/>
    <row r="600" ht="18" customHeight="1" x14ac:dyDescent="0.35"/>
    <row r="601" ht="18" customHeight="1" x14ac:dyDescent="0.35"/>
    <row r="602" ht="18" customHeight="1" x14ac:dyDescent="0.35"/>
    <row r="603" ht="18" customHeight="1" x14ac:dyDescent="0.35"/>
    <row r="604" ht="18" customHeight="1" x14ac:dyDescent="0.35"/>
    <row r="605" ht="18" customHeight="1" x14ac:dyDescent="0.35"/>
    <row r="606" ht="18" customHeight="1" x14ac:dyDescent="0.35"/>
    <row r="607" ht="18" customHeight="1" x14ac:dyDescent="0.35"/>
    <row r="608" ht="18" customHeight="1" x14ac:dyDescent="0.35"/>
    <row r="609" ht="18" customHeight="1" x14ac:dyDescent="0.35"/>
    <row r="610" ht="18" customHeight="1" x14ac:dyDescent="0.35"/>
    <row r="611" ht="18" customHeight="1" x14ac:dyDescent="0.35"/>
    <row r="612" ht="18" customHeight="1" x14ac:dyDescent="0.35"/>
    <row r="613" ht="18" customHeight="1" x14ac:dyDescent="0.35"/>
    <row r="614" ht="18" customHeight="1" x14ac:dyDescent="0.35"/>
    <row r="615" ht="18" customHeight="1" x14ac:dyDescent="0.35"/>
    <row r="616" ht="18" customHeight="1" x14ac:dyDescent="0.35"/>
    <row r="617" ht="18" customHeight="1" x14ac:dyDescent="0.35"/>
    <row r="618" ht="18" customHeight="1" x14ac:dyDescent="0.35"/>
    <row r="619" ht="18" customHeight="1" x14ac:dyDescent="0.35"/>
    <row r="620" ht="18" customHeight="1" x14ac:dyDescent="0.35"/>
    <row r="621" ht="18" customHeight="1" x14ac:dyDescent="0.35"/>
    <row r="622" ht="18" customHeight="1" x14ac:dyDescent="0.35"/>
    <row r="623" ht="18" customHeight="1" x14ac:dyDescent="0.35"/>
    <row r="624" ht="18" customHeight="1" x14ac:dyDescent="0.35"/>
    <row r="625" ht="18" customHeight="1" x14ac:dyDescent="0.35"/>
    <row r="626" ht="18" customHeight="1" x14ac:dyDescent="0.35"/>
    <row r="627" ht="18" customHeight="1" x14ac:dyDescent="0.35"/>
    <row r="628" ht="18" customHeight="1" x14ac:dyDescent="0.35"/>
    <row r="629" ht="18" customHeight="1" x14ac:dyDescent="0.35"/>
    <row r="630" ht="18" customHeight="1" x14ac:dyDescent="0.35"/>
    <row r="631" ht="18" customHeight="1" x14ac:dyDescent="0.35"/>
    <row r="632" ht="18" customHeight="1" x14ac:dyDescent="0.35"/>
    <row r="633" ht="18" customHeight="1" x14ac:dyDescent="0.35"/>
    <row r="634" ht="18" customHeight="1" x14ac:dyDescent="0.35"/>
    <row r="635" ht="18" customHeight="1" x14ac:dyDescent="0.35"/>
    <row r="636" ht="18" customHeight="1" x14ac:dyDescent="0.35"/>
    <row r="637" ht="18" customHeight="1" x14ac:dyDescent="0.35"/>
    <row r="638" ht="18" customHeight="1" x14ac:dyDescent="0.35"/>
    <row r="639" ht="18" customHeight="1" x14ac:dyDescent="0.35"/>
    <row r="640" ht="18" customHeight="1" x14ac:dyDescent="0.35"/>
    <row r="641" ht="18" customHeight="1" x14ac:dyDescent="0.35"/>
    <row r="642" ht="18" customHeight="1" x14ac:dyDescent="0.35"/>
    <row r="643" ht="18" customHeight="1" x14ac:dyDescent="0.35"/>
    <row r="644" ht="18" customHeight="1" x14ac:dyDescent="0.35"/>
    <row r="645" ht="18" customHeight="1" x14ac:dyDescent="0.35"/>
    <row r="646" ht="18" customHeight="1" x14ac:dyDescent="0.35"/>
    <row r="647" ht="18" customHeight="1" x14ac:dyDescent="0.35"/>
    <row r="648" ht="18" customHeight="1" x14ac:dyDescent="0.35"/>
    <row r="649" ht="18" customHeight="1" x14ac:dyDescent="0.35"/>
    <row r="650" ht="18" customHeight="1" x14ac:dyDescent="0.35"/>
    <row r="651" ht="18" customHeight="1" x14ac:dyDescent="0.35"/>
    <row r="652" ht="18" customHeight="1" x14ac:dyDescent="0.35"/>
    <row r="653" ht="18" customHeight="1" x14ac:dyDescent="0.35"/>
    <row r="654" ht="18" customHeight="1" x14ac:dyDescent="0.35"/>
    <row r="655" ht="18" customHeight="1" x14ac:dyDescent="0.35"/>
    <row r="656" ht="18" customHeight="1" x14ac:dyDescent="0.35"/>
    <row r="657" ht="18" customHeight="1" x14ac:dyDescent="0.35"/>
    <row r="658" ht="18" customHeight="1" x14ac:dyDescent="0.35"/>
    <row r="659" ht="18" customHeight="1" x14ac:dyDescent="0.35"/>
    <row r="660" ht="18" customHeight="1" x14ac:dyDescent="0.35"/>
    <row r="661" ht="18" customHeight="1" x14ac:dyDescent="0.35"/>
    <row r="662" ht="18" customHeight="1" x14ac:dyDescent="0.35"/>
    <row r="663" ht="18" customHeight="1" x14ac:dyDescent="0.35"/>
    <row r="664" ht="18" customHeight="1" x14ac:dyDescent="0.35"/>
    <row r="665" ht="18" customHeight="1" x14ac:dyDescent="0.35"/>
    <row r="666" ht="18" customHeight="1" x14ac:dyDescent="0.35"/>
    <row r="667" ht="18" customHeight="1" x14ac:dyDescent="0.35"/>
    <row r="668" ht="18" customHeight="1" x14ac:dyDescent="0.35"/>
    <row r="669" ht="18" customHeight="1" x14ac:dyDescent="0.35"/>
    <row r="670" ht="18" customHeight="1" x14ac:dyDescent="0.35"/>
    <row r="671" ht="18" customHeight="1" x14ac:dyDescent="0.35"/>
    <row r="672" ht="18" customHeight="1" x14ac:dyDescent="0.35"/>
    <row r="673" ht="18" customHeight="1" x14ac:dyDescent="0.35"/>
    <row r="674" ht="18" customHeight="1" x14ac:dyDescent="0.35"/>
    <row r="675" ht="18" customHeight="1" x14ac:dyDescent="0.35"/>
    <row r="676" ht="18" customHeight="1" x14ac:dyDescent="0.35"/>
    <row r="677" ht="18" customHeight="1" x14ac:dyDescent="0.35"/>
    <row r="678" ht="18" customHeight="1" x14ac:dyDescent="0.35"/>
    <row r="679" ht="18" customHeight="1" x14ac:dyDescent="0.35"/>
    <row r="680" ht="18" customHeight="1" x14ac:dyDescent="0.35"/>
    <row r="681" ht="18" customHeight="1" x14ac:dyDescent="0.35"/>
    <row r="682" ht="18" customHeight="1" x14ac:dyDescent="0.35"/>
    <row r="683" ht="18" customHeight="1" x14ac:dyDescent="0.35"/>
    <row r="684" ht="18" customHeight="1" x14ac:dyDescent="0.35"/>
    <row r="685" ht="18" customHeight="1" x14ac:dyDescent="0.35"/>
    <row r="686" ht="18" customHeight="1" x14ac:dyDescent="0.35"/>
    <row r="687" ht="18" customHeight="1" x14ac:dyDescent="0.35"/>
    <row r="688" ht="18" customHeight="1" x14ac:dyDescent="0.35"/>
    <row r="689" ht="18" customHeight="1" x14ac:dyDescent="0.35"/>
    <row r="690" ht="18" customHeight="1" x14ac:dyDescent="0.35"/>
    <row r="691" ht="18" customHeight="1" x14ac:dyDescent="0.35"/>
    <row r="692" ht="18" customHeight="1" x14ac:dyDescent="0.35"/>
    <row r="693" ht="18" customHeight="1" x14ac:dyDescent="0.35"/>
    <row r="694" ht="18" customHeight="1" x14ac:dyDescent="0.35"/>
    <row r="695" ht="18" customHeight="1" x14ac:dyDescent="0.35"/>
    <row r="696" ht="18" customHeight="1" x14ac:dyDescent="0.35"/>
    <row r="697" ht="18" customHeight="1" x14ac:dyDescent="0.35"/>
    <row r="698" ht="18" customHeight="1" x14ac:dyDescent="0.35"/>
    <row r="699" ht="18" customHeight="1" x14ac:dyDescent="0.35"/>
    <row r="700" ht="18" customHeight="1" x14ac:dyDescent="0.35"/>
    <row r="701" ht="18" customHeight="1" x14ac:dyDescent="0.35"/>
    <row r="702" ht="18" customHeight="1" x14ac:dyDescent="0.35"/>
    <row r="703" ht="18" customHeight="1" x14ac:dyDescent="0.35"/>
    <row r="704" ht="18" customHeight="1" x14ac:dyDescent="0.35"/>
    <row r="705" ht="18" customHeight="1" x14ac:dyDescent="0.35"/>
    <row r="706" ht="18" customHeight="1" x14ac:dyDescent="0.35"/>
    <row r="707" ht="18" customHeight="1" x14ac:dyDescent="0.35"/>
    <row r="708" ht="18" customHeight="1" x14ac:dyDescent="0.35"/>
    <row r="709" ht="18" customHeight="1" x14ac:dyDescent="0.35"/>
    <row r="710" ht="18" customHeight="1" x14ac:dyDescent="0.35"/>
    <row r="711" ht="18" customHeight="1" x14ac:dyDescent="0.35"/>
    <row r="712" ht="18" customHeight="1" x14ac:dyDescent="0.35"/>
    <row r="713" ht="18" customHeight="1" x14ac:dyDescent="0.35"/>
    <row r="714" ht="18" customHeight="1" x14ac:dyDescent="0.35"/>
    <row r="715" ht="18" customHeight="1" x14ac:dyDescent="0.35"/>
    <row r="716" ht="18" customHeight="1" x14ac:dyDescent="0.35"/>
    <row r="717" ht="18" customHeight="1" x14ac:dyDescent="0.35"/>
    <row r="718" ht="18" customHeight="1" x14ac:dyDescent="0.35"/>
    <row r="719" ht="18" customHeight="1" x14ac:dyDescent="0.35"/>
    <row r="720" ht="18" customHeight="1" x14ac:dyDescent="0.35"/>
    <row r="721" ht="18" customHeight="1" x14ac:dyDescent="0.35"/>
    <row r="722" ht="18" customHeight="1" x14ac:dyDescent="0.35"/>
    <row r="723" ht="18" customHeight="1" x14ac:dyDescent="0.35"/>
    <row r="724" ht="18" customHeight="1" x14ac:dyDescent="0.35"/>
    <row r="725" ht="18" customHeight="1" x14ac:dyDescent="0.35"/>
    <row r="726" ht="18" customHeight="1" x14ac:dyDescent="0.35"/>
    <row r="727" ht="18" customHeight="1" x14ac:dyDescent="0.35"/>
    <row r="728" ht="18" customHeight="1" x14ac:dyDescent="0.35"/>
    <row r="729" ht="18" customHeight="1" x14ac:dyDescent="0.35"/>
    <row r="730" ht="18" customHeight="1" x14ac:dyDescent="0.35"/>
    <row r="731" ht="18" customHeight="1" x14ac:dyDescent="0.35"/>
    <row r="732" ht="18" customHeight="1" x14ac:dyDescent="0.35"/>
    <row r="733" ht="18" customHeight="1" x14ac:dyDescent="0.35"/>
    <row r="734" ht="18" customHeight="1" x14ac:dyDescent="0.35"/>
    <row r="735" ht="18" customHeight="1" x14ac:dyDescent="0.35"/>
    <row r="736" ht="18" customHeight="1" x14ac:dyDescent="0.35"/>
    <row r="737" ht="18" customHeight="1" x14ac:dyDescent="0.35"/>
    <row r="738" ht="18" customHeight="1" x14ac:dyDescent="0.35"/>
    <row r="739" ht="18" customHeight="1" x14ac:dyDescent="0.35"/>
    <row r="740" ht="18" customHeight="1" x14ac:dyDescent="0.35"/>
    <row r="741" ht="18" customHeight="1" x14ac:dyDescent="0.35"/>
    <row r="742" ht="18" customHeight="1" x14ac:dyDescent="0.35"/>
    <row r="743" ht="18" customHeight="1" x14ac:dyDescent="0.35"/>
    <row r="744" ht="18" customHeight="1" x14ac:dyDescent="0.35"/>
    <row r="745" ht="18" customHeight="1" x14ac:dyDescent="0.35"/>
    <row r="746" ht="18" customHeight="1" x14ac:dyDescent="0.35"/>
    <row r="747" ht="18" customHeight="1" x14ac:dyDescent="0.35"/>
    <row r="748" ht="18" customHeight="1" x14ac:dyDescent="0.35"/>
    <row r="749" ht="18" customHeight="1" x14ac:dyDescent="0.35"/>
    <row r="750" ht="18" customHeight="1" x14ac:dyDescent="0.35"/>
    <row r="751" ht="18" customHeight="1" x14ac:dyDescent="0.35"/>
    <row r="752" ht="18" customHeight="1" x14ac:dyDescent="0.35"/>
    <row r="753" ht="18" customHeight="1" x14ac:dyDescent="0.35"/>
    <row r="754" ht="18" customHeight="1" x14ac:dyDescent="0.35"/>
    <row r="755" ht="18" customHeight="1" x14ac:dyDescent="0.35"/>
    <row r="756" ht="18" customHeight="1" x14ac:dyDescent="0.35"/>
    <row r="757" ht="18" customHeight="1" x14ac:dyDescent="0.35"/>
    <row r="758" ht="18" customHeight="1" x14ac:dyDescent="0.35"/>
    <row r="759" ht="18" customHeight="1" x14ac:dyDescent="0.35"/>
    <row r="760" ht="18" customHeight="1" x14ac:dyDescent="0.35"/>
    <row r="761" ht="18" customHeight="1" x14ac:dyDescent="0.35"/>
    <row r="762" ht="18" customHeight="1" x14ac:dyDescent="0.35"/>
    <row r="763" ht="18" customHeight="1" x14ac:dyDescent="0.35"/>
    <row r="764" ht="18" customHeight="1" x14ac:dyDescent="0.35"/>
    <row r="765" ht="18" customHeight="1" x14ac:dyDescent="0.35"/>
    <row r="766" ht="18" customHeight="1" x14ac:dyDescent="0.35"/>
    <row r="767" ht="18" customHeight="1" x14ac:dyDescent="0.35"/>
    <row r="768" ht="18" customHeight="1" x14ac:dyDescent="0.35"/>
    <row r="769" ht="18" customHeight="1" x14ac:dyDescent="0.35"/>
    <row r="770" ht="18" customHeight="1" x14ac:dyDescent="0.35"/>
    <row r="771" ht="18" customHeight="1" x14ac:dyDescent="0.35"/>
    <row r="772" ht="18" customHeight="1" x14ac:dyDescent="0.35"/>
    <row r="773" ht="18" customHeight="1" x14ac:dyDescent="0.35"/>
    <row r="774" ht="18" customHeight="1" x14ac:dyDescent="0.35"/>
    <row r="775" ht="18" customHeight="1" x14ac:dyDescent="0.35"/>
    <row r="776" ht="18" customHeight="1" x14ac:dyDescent="0.35"/>
    <row r="777" ht="18" customHeight="1" x14ac:dyDescent="0.35"/>
    <row r="778" ht="18" customHeight="1" x14ac:dyDescent="0.35"/>
    <row r="779" ht="18" customHeight="1" x14ac:dyDescent="0.35"/>
    <row r="780" ht="18" customHeight="1" x14ac:dyDescent="0.35"/>
    <row r="781" ht="18" customHeight="1" x14ac:dyDescent="0.35"/>
    <row r="782" ht="18" customHeight="1" x14ac:dyDescent="0.35"/>
    <row r="783" ht="18" customHeight="1" x14ac:dyDescent="0.35"/>
    <row r="784" ht="18" customHeight="1" x14ac:dyDescent="0.35"/>
    <row r="785" ht="18" customHeight="1" x14ac:dyDescent="0.35"/>
    <row r="786" ht="18" customHeight="1" x14ac:dyDescent="0.35"/>
    <row r="787" ht="18" customHeight="1" x14ac:dyDescent="0.35"/>
    <row r="788" ht="18" customHeight="1" x14ac:dyDescent="0.35"/>
    <row r="789" ht="18" customHeight="1" x14ac:dyDescent="0.35"/>
    <row r="790" ht="18" customHeight="1" x14ac:dyDescent="0.35"/>
    <row r="791" ht="18" customHeight="1" x14ac:dyDescent="0.35"/>
    <row r="792" ht="18" customHeight="1" x14ac:dyDescent="0.35"/>
    <row r="793" ht="18" customHeight="1" x14ac:dyDescent="0.35"/>
    <row r="794" ht="18" customHeight="1" x14ac:dyDescent="0.35"/>
    <row r="795" ht="18" customHeight="1" x14ac:dyDescent="0.35"/>
    <row r="796" ht="18" customHeight="1" x14ac:dyDescent="0.35"/>
    <row r="797" ht="18" customHeight="1" x14ac:dyDescent="0.35"/>
    <row r="798" ht="18" customHeight="1" x14ac:dyDescent="0.35"/>
    <row r="799" ht="18" customHeight="1" x14ac:dyDescent="0.35"/>
    <row r="800" ht="18" customHeight="1" x14ac:dyDescent="0.35"/>
    <row r="801" ht="18" customHeight="1" x14ac:dyDescent="0.35"/>
    <row r="802" ht="18" customHeight="1" x14ac:dyDescent="0.35"/>
    <row r="803" ht="18" customHeight="1" x14ac:dyDescent="0.35"/>
    <row r="804" ht="18" customHeight="1" x14ac:dyDescent="0.35"/>
    <row r="805" ht="18" customHeight="1" x14ac:dyDescent="0.35"/>
    <row r="806" ht="18" customHeight="1" x14ac:dyDescent="0.35"/>
    <row r="807" ht="18" customHeight="1" x14ac:dyDescent="0.35"/>
    <row r="808" ht="18" customHeight="1" x14ac:dyDescent="0.35"/>
    <row r="809" ht="18" customHeight="1" x14ac:dyDescent="0.35"/>
    <row r="810" ht="18" customHeight="1" x14ac:dyDescent="0.35"/>
    <row r="811" ht="18" customHeight="1" x14ac:dyDescent="0.35"/>
    <row r="812" ht="18" customHeight="1" x14ac:dyDescent="0.35"/>
    <row r="813" ht="18" customHeight="1" x14ac:dyDescent="0.35"/>
    <row r="814" ht="18" customHeight="1" x14ac:dyDescent="0.35"/>
    <row r="815" ht="18" customHeight="1" x14ac:dyDescent="0.35"/>
    <row r="816" ht="18" customHeight="1" x14ac:dyDescent="0.35"/>
    <row r="817" ht="18" customHeight="1" x14ac:dyDescent="0.35"/>
    <row r="818" ht="18" customHeight="1" x14ac:dyDescent="0.35"/>
    <row r="819" ht="18" customHeight="1" x14ac:dyDescent="0.35"/>
    <row r="820" ht="18" customHeight="1" x14ac:dyDescent="0.35"/>
    <row r="821" ht="18" customHeight="1" x14ac:dyDescent="0.35"/>
    <row r="822" ht="18" customHeight="1" x14ac:dyDescent="0.35"/>
    <row r="823" ht="18" customHeight="1" x14ac:dyDescent="0.35"/>
    <row r="824" ht="18" customHeight="1" x14ac:dyDescent="0.35"/>
    <row r="825" ht="18" customHeight="1" x14ac:dyDescent="0.35"/>
    <row r="826" ht="18" customHeight="1" x14ac:dyDescent="0.35"/>
    <row r="827" ht="18" customHeight="1" x14ac:dyDescent="0.35"/>
    <row r="828" ht="18" customHeight="1" x14ac:dyDescent="0.35"/>
    <row r="829" ht="18" customHeight="1" x14ac:dyDescent="0.35"/>
    <row r="830" ht="18" customHeight="1" x14ac:dyDescent="0.35"/>
    <row r="831" ht="18" customHeight="1" x14ac:dyDescent="0.35"/>
    <row r="832" ht="18" customHeight="1" x14ac:dyDescent="0.35"/>
    <row r="833" ht="18" customHeight="1" x14ac:dyDescent="0.35"/>
    <row r="834" ht="18" customHeight="1" x14ac:dyDescent="0.35"/>
    <row r="835" ht="18" customHeight="1" x14ac:dyDescent="0.35"/>
    <row r="836" ht="18" customHeight="1" x14ac:dyDescent="0.35"/>
    <row r="837" ht="18" customHeight="1" x14ac:dyDescent="0.35"/>
    <row r="838" ht="18" customHeight="1" x14ac:dyDescent="0.35"/>
    <row r="839" ht="18" customHeight="1" x14ac:dyDescent="0.35"/>
    <row r="840" ht="18" customHeight="1" x14ac:dyDescent="0.35"/>
    <row r="841" ht="18" customHeight="1" x14ac:dyDescent="0.35"/>
    <row r="842" ht="18" customHeight="1" x14ac:dyDescent="0.35"/>
    <row r="843" ht="18" customHeight="1" x14ac:dyDescent="0.35"/>
    <row r="844" ht="18" customHeight="1" x14ac:dyDescent="0.35"/>
    <row r="845" ht="18" customHeight="1" x14ac:dyDescent="0.35"/>
    <row r="846" ht="18" customHeight="1" x14ac:dyDescent="0.35"/>
    <row r="847" ht="18" customHeight="1" x14ac:dyDescent="0.35"/>
    <row r="848" ht="18" customHeight="1" x14ac:dyDescent="0.35"/>
    <row r="849" ht="18" customHeight="1" x14ac:dyDescent="0.35"/>
    <row r="850" ht="18" customHeight="1" x14ac:dyDescent="0.35"/>
    <row r="851" ht="18" customHeight="1" x14ac:dyDescent="0.35"/>
    <row r="852" ht="18" customHeight="1" x14ac:dyDescent="0.35"/>
    <row r="853" ht="18" customHeight="1" x14ac:dyDescent="0.35"/>
    <row r="854" ht="18" customHeight="1" x14ac:dyDescent="0.35"/>
    <row r="855" ht="18" customHeight="1" x14ac:dyDescent="0.35"/>
    <row r="856" ht="18" customHeight="1" x14ac:dyDescent="0.35"/>
    <row r="857" ht="18" customHeight="1" x14ac:dyDescent="0.35"/>
    <row r="858" ht="18" customHeight="1" x14ac:dyDescent="0.35"/>
    <row r="859" ht="18" customHeight="1" x14ac:dyDescent="0.35"/>
    <row r="860" ht="18" customHeight="1" x14ac:dyDescent="0.35"/>
    <row r="861" ht="18" customHeight="1" x14ac:dyDescent="0.35"/>
    <row r="862" ht="18" customHeight="1" x14ac:dyDescent="0.35"/>
    <row r="863" ht="18" customHeight="1" x14ac:dyDescent="0.35"/>
    <row r="864" ht="18" customHeight="1" x14ac:dyDescent="0.35"/>
    <row r="865" ht="18" customHeight="1" x14ac:dyDescent="0.35"/>
    <row r="866" ht="18" customHeight="1" x14ac:dyDescent="0.35"/>
    <row r="867" ht="18" customHeight="1" x14ac:dyDescent="0.35"/>
    <row r="868" ht="18" customHeight="1" x14ac:dyDescent="0.35"/>
    <row r="869" ht="18" customHeight="1" x14ac:dyDescent="0.35"/>
    <row r="870" ht="18" customHeight="1" x14ac:dyDescent="0.35"/>
    <row r="871" ht="18" customHeight="1" x14ac:dyDescent="0.35"/>
    <row r="872" ht="18" customHeight="1" x14ac:dyDescent="0.35"/>
    <row r="873" ht="18" customHeight="1" x14ac:dyDescent="0.35"/>
    <row r="874" ht="18" customHeight="1" x14ac:dyDescent="0.35"/>
    <row r="875" ht="18" customHeight="1" x14ac:dyDescent="0.35"/>
    <row r="876" ht="18" customHeight="1" x14ac:dyDescent="0.35"/>
    <row r="877" ht="18" customHeight="1" x14ac:dyDescent="0.35"/>
    <row r="878" ht="18" customHeight="1" x14ac:dyDescent="0.35"/>
    <row r="879" ht="18" customHeight="1" x14ac:dyDescent="0.35"/>
    <row r="880" ht="18" customHeight="1" x14ac:dyDescent="0.35"/>
    <row r="881" ht="18" customHeight="1" x14ac:dyDescent="0.35"/>
    <row r="882" ht="18" customHeight="1" x14ac:dyDescent="0.35"/>
    <row r="883" ht="18" customHeight="1" x14ac:dyDescent="0.35"/>
    <row r="884" ht="18" customHeight="1" x14ac:dyDescent="0.35"/>
    <row r="885" ht="18" customHeight="1" x14ac:dyDescent="0.35"/>
    <row r="886" ht="18" customHeight="1" x14ac:dyDescent="0.35"/>
    <row r="887" ht="18" customHeight="1" x14ac:dyDescent="0.35"/>
    <row r="888" ht="18" customHeight="1" x14ac:dyDescent="0.35"/>
    <row r="889" ht="18" customHeight="1" x14ac:dyDescent="0.35"/>
    <row r="890" ht="18" customHeight="1" x14ac:dyDescent="0.35"/>
    <row r="891" ht="18" customHeight="1" x14ac:dyDescent="0.35"/>
    <row r="892" ht="18" customHeight="1" x14ac:dyDescent="0.35"/>
    <row r="893" ht="18" customHeight="1" x14ac:dyDescent="0.35"/>
    <row r="894" ht="18" customHeight="1" x14ac:dyDescent="0.35"/>
    <row r="895" ht="18" customHeight="1" x14ac:dyDescent="0.35"/>
    <row r="896" ht="18" customHeight="1" x14ac:dyDescent="0.35"/>
    <row r="897" ht="18" customHeight="1" x14ac:dyDescent="0.35"/>
    <row r="898" ht="18" customHeight="1" x14ac:dyDescent="0.35"/>
    <row r="899" ht="18" customHeight="1" x14ac:dyDescent="0.35"/>
    <row r="900" ht="18" customHeight="1" x14ac:dyDescent="0.35"/>
    <row r="901" ht="18" customHeight="1" x14ac:dyDescent="0.35"/>
    <row r="902" ht="18" customHeight="1" x14ac:dyDescent="0.35"/>
    <row r="903" ht="18" customHeight="1" x14ac:dyDescent="0.35"/>
    <row r="904" ht="18" customHeight="1" x14ac:dyDescent="0.35"/>
    <row r="905" ht="18" customHeight="1" x14ac:dyDescent="0.35"/>
    <row r="906" ht="18" customHeight="1" x14ac:dyDescent="0.35"/>
    <row r="907" ht="18" customHeight="1" x14ac:dyDescent="0.35"/>
    <row r="908" ht="18" customHeight="1" x14ac:dyDescent="0.35"/>
    <row r="909" ht="18" customHeight="1" x14ac:dyDescent="0.35"/>
    <row r="910" ht="18" customHeight="1" x14ac:dyDescent="0.35"/>
    <row r="911" ht="18" customHeight="1" x14ac:dyDescent="0.35"/>
    <row r="912" ht="18" customHeight="1" x14ac:dyDescent="0.35"/>
    <row r="913" ht="18" customHeight="1" x14ac:dyDescent="0.35"/>
    <row r="914" ht="18" customHeight="1" x14ac:dyDescent="0.35"/>
    <row r="915" ht="18" customHeight="1" x14ac:dyDescent="0.35"/>
    <row r="916" ht="18" customHeight="1" x14ac:dyDescent="0.35"/>
    <row r="917" ht="18" customHeight="1" x14ac:dyDescent="0.35"/>
    <row r="918" ht="18" customHeight="1" x14ac:dyDescent="0.35"/>
    <row r="919" ht="18" customHeight="1" x14ac:dyDescent="0.35"/>
    <row r="920" ht="18" customHeight="1" x14ac:dyDescent="0.35"/>
    <row r="921" ht="18" customHeight="1" x14ac:dyDescent="0.35"/>
    <row r="922" ht="18" customHeight="1" x14ac:dyDescent="0.35"/>
    <row r="923" ht="18" customHeight="1" x14ac:dyDescent="0.35"/>
    <row r="924" ht="18" customHeight="1" x14ac:dyDescent="0.35"/>
    <row r="925" ht="18" customHeight="1" x14ac:dyDescent="0.35"/>
    <row r="926" ht="18" customHeight="1" x14ac:dyDescent="0.35"/>
    <row r="927" ht="18" customHeight="1" x14ac:dyDescent="0.35"/>
    <row r="928" ht="18" customHeight="1" x14ac:dyDescent="0.35"/>
    <row r="929" ht="18" customHeight="1" x14ac:dyDescent="0.35"/>
    <row r="930" ht="18" customHeight="1" x14ac:dyDescent="0.35"/>
    <row r="931" ht="18" customHeight="1" x14ac:dyDescent="0.35"/>
    <row r="932" ht="18" customHeight="1" x14ac:dyDescent="0.35"/>
    <row r="933" ht="18" customHeight="1" x14ac:dyDescent="0.35"/>
    <row r="934" ht="18" customHeight="1" x14ac:dyDescent="0.35"/>
    <row r="935" ht="18" customHeight="1" x14ac:dyDescent="0.35"/>
    <row r="936" ht="18" customHeight="1" x14ac:dyDescent="0.35"/>
    <row r="937" ht="18" customHeight="1" x14ac:dyDescent="0.35"/>
    <row r="938" ht="18" customHeight="1" x14ac:dyDescent="0.35"/>
    <row r="939" ht="18" customHeight="1" x14ac:dyDescent="0.35"/>
    <row r="940" ht="18" customHeight="1" x14ac:dyDescent="0.35"/>
    <row r="941" ht="18" customHeight="1" x14ac:dyDescent="0.35"/>
    <row r="942" ht="18" customHeight="1" x14ac:dyDescent="0.35"/>
    <row r="943" ht="18" customHeight="1" x14ac:dyDescent="0.35"/>
    <row r="944" ht="18" customHeight="1" x14ac:dyDescent="0.35"/>
    <row r="945" ht="18" customHeight="1" x14ac:dyDescent="0.35"/>
    <row r="946" ht="18" customHeight="1" x14ac:dyDescent="0.35"/>
    <row r="947" ht="18" customHeight="1" x14ac:dyDescent="0.35"/>
    <row r="948" ht="18" customHeight="1" x14ac:dyDescent="0.35"/>
    <row r="949" ht="18" customHeight="1" x14ac:dyDescent="0.35"/>
    <row r="950" ht="18" customHeight="1" x14ac:dyDescent="0.35"/>
    <row r="951" ht="18" customHeight="1" x14ac:dyDescent="0.35"/>
    <row r="952" ht="18" customHeight="1" x14ac:dyDescent="0.35"/>
    <row r="953" ht="18" customHeight="1" x14ac:dyDescent="0.35"/>
    <row r="954" ht="18" customHeight="1" x14ac:dyDescent="0.35"/>
    <row r="955" ht="18" customHeight="1" x14ac:dyDescent="0.35"/>
    <row r="956" ht="18" customHeight="1" x14ac:dyDescent="0.35"/>
    <row r="957" ht="18" customHeight="1" x14ac:dyDescent="0.35"/>
    <row r="958" ht="18" customHeight="1" x14ac:dyDescent="0.35"/>
    <row r="959" ht="18" customHeight="1" x14ac:dyDescent="0.35"/>
    <row r="960" ht="18" customHeight="1" x14ac:dyDescent="0.35"/>
    <row r="961" ht="18" customHeight="1" x14ac:dyDescent="0.35"/>
    <row r="962" ht="18" customHeight="1" x14ac:dyDescent="0.35"/>
    <row r="963" ht="18" customHeight="1" x14ac:dyDescent="0.35"/>
    <row r="964" ht="18" customHeight="1" x14ac:dyDescent="0.35"/>
    <row r="965" ht="18" customHeight="1" x14ac:dyDescent="0.35"/>
    <row r="966" ht="18" customHeight="1" x14ac:dyDescent="0.35"/>
    <row r="967" ht="18" customHeight="1" x14ac:dyDescent="0.35"/>
    <row r="968" ht="18" customHeight="1" x14ac:dyDescent="0.35"/>
    <row r="969" ht="18" customHeight="1" x14ac:dyDescent="0.35"/>
    <row r="970" ht="18" customHeight="1" x14ac:dyDescent="0.35"/>
    <row r="971" ht="18" customHeight="1" x14ac:dyDescent="0.35"/>
    <row r="972" ht="18" customHeight="1" x14ac:dyDescent="0.35"/>
    <row r="973" ht="18" customHeight="1" x14ac:dyDescent="0.35"/>
    <row r="974" ht="18" customHeight="1" x14ac:dyDescent="0.35"/>
    <row r="975" ht="18" customHeight="1" x14ac:dyDescent="0.35"/>
    <row r="976" ht="18" customHeight="1" x14ac:dyDescent="0.35"/>
    <row r="977" ht="18" customHeight="1" x14ac:dyDescent="0.35"/>
    <row r="978" ht="18" customHeight="1" x14ac:dyDescent="0.35"/>
    <row r="979" ht="18" customHeight="1" x14ac:dyDescent="0.35"/>
    <row r="980" ht="18" customHeight="1" x14ac:dyDescent="0.35"/>
    <row r="981" ht="18" customHeight="1" x14ac:dyDescent="0.35"/>
    <row r="982" ht="18" customHeight="1" x14ac:dyDescent="0.35"/>
    <row r="983" ht="18" customHeight="1" x14ac:dyDescent="0.35"/>
    <row r="984" ht="18" customHeight="1" x14ac:dyDescent="0.35"/>
    <row r="985" ht="18" customHeight="1" x14ac:dyDescent="0.35"/>
    <row r="986" ht="18" customHeight="1" x14ac:dyDescent="0.35"/>
    <row r="987" ht="18" customHeight="1" x14ac:dyDescent="0.35"/>
    <row r="988" ht="18" customHeight="1" x14ac:dyDescent="0.35"/>
    <row r="989" ht="18" customHeight="1" x14ac:dyDescent="0.35"/>
    <row r="990" ht="18" customHeight="1" x14ac:dyDescent="0.35"/>
    <row r="991" ht="18" customHeight="1" x14ac:dyDescent="0.35"/>
    <row r="992" ht="18" customHeight="1" x14ac:dyDescent="0.35"/>
    <row r="993" ht="18" customHeight="1" x14ac:dyDescent="0.35"/>
    <row r="994" ht="18" customHeight="1" x14ac:dyDescent="0.35"/>
    <row r="995" ht="18" customHeight="1" x14ac:dyDescent="0.35"/>
    <row r="996" ht="18" customHeight="1" x14ac:dyDescent="0.35"/>
  </sheetData>
  <mergeCells count="4">
    <mergeCell ref="M2:Q2"/>
    <mergeCell ref="D2:L2"/>
    <mergeCell ref="R2:V2"/>
    <mergeCell ref="W2:Y2"/>
  </mergeCells>
  <phoneticPr fontId="39"/>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0"/>
  <sheetViews>
    <sheetView topLeftCell="A11" workbookViewId="0">
      <selection activeCell="R18" sqref="R18"/>
    </sheetView>
  </sheetViews>
  <sheetFormatPr defaultColWidth="14.453125" defaultRowHeight="15" customHeight="1" x14ac:dyDescent="0.35"/>
  <cols>
    <col min="1" max="1" width="9.90625" customWidth="1"/>
    <col min="2" max="26" width="8.6328125" customWidth="1"/>
  </cols>
  <sheetData>
    <row r="1" spans="1:20" ht="18" customHeight="1" x14ac:dyDescent="0.35">
      <c r="A1" s="7" t="s">
        <v>67</v>
      </c>
      <c r="B1" s="7" t="s">
        <v>68</v>
      </c>
    </row>
    <row r="2" spans="1:20" ht="18" customHeight="1" x14ac:dyDescent="0.35">
      <c r="A2" s="7" t="s">
        <v>3</v>
      </c>
    </row>
    <row r="3" spans="1:20" ht="30" customHeight="1" x14ac:dyDescent="0.35">
      <c r="A3" s="8" t="s">
        <v>69</v>
      </c>
      <c r="B3" s="10" t="s">
        <v>849</v>
      </c>
      <c r="C3" s="10" t="s">
        <v>632</v>
      </c>
      <c r="D3" s="10" t="s">
        <v>71</v>
      </c>
      <c r="E3" s="10" t="s">
        <v>70</v>
      </c>
      <c r="F3" s="10" t="s">
        <v>633</v>
      </c>
      <c r="G3" s="10" t="s">
        <v>850</v>
      </c>
      <c r="H3" s="10" t="s">
        <v>851</v>
      </c>
      <c r="I3" s="10" t="s">
        <v>634</v>
      </c>
      <c r="J3" s="10" t="s">
        <v>72</v>
      </c>
      <c r="K3" s="10" t="s">
        <v>635</v>
      </c>
      <c r="L3" s="10" t="s">
        <v>73</v>
      </c>
      <c r="M3" s="10" t="s">
        <v>73</v>
      </c>
      <c r="N3" s="10" t="s">
        <v>73</v>
      </c>
      <c r="O3" s="10" t="s">
        <v>73</v>
      </c>
      <c r="P3" s="10" t="s">
        <v>73</v>
      </c>
      <c r="Q3" s="10" t="s">
        <v>73</v>
      </c>
      <c r="R3" s="10" t="s">
        <v>73</v>
      </c>
    </row>
    <row r="4" spans="1:20" ht="30" customHeight="1" x14ac:dyDescent="0.35">
      <c r="A4" s="8" t="s">
        <v>74</v>
      </c>
      <c r="B4" s="9" t="s">
        <v>636</v>
      </c>
      <c r="C4" s="10" t="s">
        <v>73</v>
      </c>
      <c r="D4" s="10" t="s">
        <v>73</v>
      </c>
      <c r="E4" s="10" t="s">
        <v>73</v>
      </c>
      <c r="F4" s="10" t="s">
        <v>73</v>
      </c>
      <c r="G4" s="10" t="s">
        <v>73</v>
      </c>
      <c r="H4" s="10" t="s">
        <v>73</v>
      </c>
      <c r="I4" s="10" t="s">
        <v>73</v>
      </c>
      <c r="J4" s="10" t="s">
        <v>73</v>
      </c>
      <c r="K4" s="10" t="s">
        <v>73</v>
      </c>
      <c r="L4" s="10" t="s">
        <v>73</v>
      </c>
      <c r="M4" s="10" t="s">
        <v>73</v>
      </c>
      <c r="N4" s="10" t="s">
        <v>73</v>
      </c>
      <c r="O4" s="10" t="s">
        <v>73</v>
      </c>
      <c r="P4" s="10" t="s">
        <v>73</v>
      </c>
      <c r="Q4" s="10" t="s">
        <v>73</v>
      </c>
      <c r="R4" s="10" t="s">
        <v>73</v>
      </c>
    </row>
    <row r="5" spans="1:20" ht="30" customHeight="1" x14ac:dyDescent="0.35">
      <c r="A5" s="8" t="s">
        <v>75</v>
      </c>
      <c r="B5" s="9" t="s">
        <v>637</v>
      </c>
      <c r="C5" s="9" t="s">
        <v>638</v>
      </c>
      <c r="D5" s="9" t="s">
        <v>76</v>
      </c>
      <c r="E5" s="9" t="s">
        <v>77</v>
      </c>
      <c r="F5" s="9" t="s">
        <v>523</v>
      </c>
      <c r="G5" s="10" t="s">
        <v>73</v>
      </c>
      <c r="H5" s="10" t="s">
        <v>73</v>
      </c>
      <c r="I5" s="10" t="s">
        <v>73</v>
      </c>
      <c r="J5" s="10" t="s">
        <v>73</v>
      </c>
      <c r="K5" s="10" t="s">
        <v>73</v>
      </c>
      <c r="L5" s="10" t="s">
        <v>73</v>
      </c>
      <c r="M5" s="10" t="s">
        <v>73</v>
      </c>
      <c r="N5" s="10" t="s">
        <v>73</v>
      </c>
      <c r="O5" s="10" t="s">
        <v>73</v>
      </c>
      <c r="P5" s="10" t="s">
        <v>73</v>
      </c>
      <c r="Q5" s="10" t="s">
        <v>73</v>
      </c>
      <c r="R5" s="10" t="s">
        <v>73</v>
      </c>
    </row>
    <row r="6" spans="1:20" ht="30" customHeight="1" x14ac:dyDescent="0.35">
      <c r="A6" s="8" t="s">
        <v>78</v>
      </c>
      <c r="B6" s="9" t="s">
        <v>79</v>
      </c>
      <c r="C6" s="10" t="s">
        <v>73</v>
      </c>
      <c r="D6" s="10" t="s">
        <v>73</v>
      </c>
      <c r="E6" s="10" t="s">
        <v>73</v>
      </c>
      <c r="F6" s="10" t="s">
        <v>73</v>
      </c>
      <c r="G6" s="10" t="s">
        <v>73</v>
      </c>
      <c r="H6" s="10" t="s">
        <v>73</v>
      </c>
      <c r="I6" s="10" t="s">
        <v>73</v>
      </c>
      <c r="J6" s="10" t="s">
        <v>73</v>
      </c>
      <c r="K6" s="10" t="s">
        <v>73</v>
      </c>
      <c r="L6" s="10" t="s">
        <v>73</v>
      </c>
      <c r="M6" s="10" t="s">
        <v>73</v>
      </c>
      <c r="N6" s="10" t="s">
        <v>73</v>
      </c>
      <c r="O6" s="10" t="s">
        <v>73</v>
      </c>
      <c r="P6" s="10" t="s">
        <v>73</v>
      </c>
      <c r="Q6" s="10" t="s">
        <v>73</v>
      </c>
      <c r="R6" s="10" t="s">
        <v>73</v>
      </c>
    </row>
    <row r="7" spans="1:20" ht="30" customHeight="1" x14ac:dyDescent="0.35">
      <c r="A7" s="8" t="s">
        <v>80</v>
      </c>
      <c r="B7" s="9" t="s">
        <v>81</v>
      </c>
      <c r="C7" s="10" t="s">
        <v>73</v>
      </c>
      <c r="D7" s="10" t="s">
        <v>73</v>
      </c>
      <c r="E7" s="10" t="s">
        <v>73</v>
      </c>
      <c r="F7" s="10" t="s">
        <v>73</v>
      </c>
      <c r="G7" s="10" t="s">
        <v>73</v>
      </c>
      <c r="H7" s="10" t="s">
        <v>73</v>
      </c>
      <c r="I7" s="10" t="s">
        <v>73</v>
      </c>
      <c r="J7" s="10" t="s">
        <v>73</v>
      </c>
      <c r="K7" s="10" t="s">
        <v>73</v>
      </c>
      <c r="L7" s="10" t="s">
        <v>73</v>
      </c>
      <c r="M7" s="10" t="s">
        <v>73</v>
      </c>
      <c r="N7" s="10" t="s">
        <v>73</v>
      </c>
      <c r="O7" s="10" t="s">
        <v>73</v>
      </c>
      <c r="P7" s="10" t="s">
        <v>73</v>
      </c>
      <c r="Q7" s="10" t="s">
        <v>73</v>
      </c>
      <c r="R7" s="10" t="s">
        <v>73</v>
      </c>
    </row>
    <row r="8" spans="1:20" ht="30" customHeight="1" x14ac:dyDescent="0.35">
      <c r="A8" s="11" t="s">
        <v>82</v>
      </c>
      <c r="B8" s="9" t="s">
        <v>83</v>
      </c>
      <c r="C8" s="10" t="s">
        <v>73</v>
      </c>
      <c r="D8" s="10" t="s">
        <v>73</v>
      </c>
      <c r="E8" s="10" t="s">
        <v>73</v>
      </c>
      <c r="F8" s="10" t="s">
        <v>73</v>
      </c>
      <c r="G8" s="10" t="s">
        <v>73</v>
      </c>
      <c r="H8" s="10" t="s">
        <v>73</v>
      </c>
      <c r="I8" s="10" t="s">
        <v>73</v>
      </c>
      <c r="J8" s="10" t="s">
        <v>73</v>
      </c>
      <c r="K8" s="10" t="s">
        <v>73</v>
      </c>
      <c r="L8" s="10" t="s">
        <v>73</v>
      </c>
      <c r="M8" s="10" t="s">
        <v>73</v>
      </c>
      <c r="N8" s="10" t="s">
        <v>73</v>
      </c>
      <c r="O8" s="10" t="s">
        <v>73</v>
      </c>
      <c r="P8" s="10" t="s">
        <v>73</v>
      </c>
      <c r="Q8" s="10" t="s">
        <v>73</v>
      </c>
      <c r="R8" s="10" t="s">
        <v>73</v>
      </c>
    </row>
    <row r="9" spans="1:20" ht="30" customHeight="1" x14ac:dyDescent="0.35">
      <c r="A9" s="8" t="s">
        <v>84</v>
      </c>
      <c r="B9" s="9" t="s">
        <v>639</v>
      </c>
      <c r="C9" s="9" t="s">
        <v>85</v>
      </c>
      <c r="D9" s="9" t="s">
        <v>86</v>
      </c>
      <c r="E9" s="9" t="s">
        <v>867</v>
      </c>
      <c r="F9" s="9" t="s">
        <v>640</v>
      </c>
      <c r="G9" s="9" t="s">
        <v>87</v>
      </c>
      <c r="H9" s="10" t="s">
        <v>73</v>
      </c>
      <c r="I9" s="10" t="s">
        <v>73</v>
      </c>
      <c r="J9" s="10" t="s">
        <v>73</v>
      </c>
      <c r="K9" s="10" t="s">
        <v>73</v>
      </c>
      <c r="L9" s="10" t="s">
        <v>73</v>
      </c>
      <c r="M9" s="10" t="s">
        <v>73</v>
      </c>
      <c r="N9" s="10" t="s">
        <v>73</v>
      </c>
      <c r="O9" s="10" t="s">
        <v>73</v>
      </c>
      <c r="P9" s="10" t="s">
        <v>73</v>
      </c>
      <c r="Q9" s="10" t="s">
        <v>73</v>
      </c>
      <c r="R9" s="10" t="s">
        <v>73</v>
      </c>
    </row>
    <row r="10" spans="1:20" ht="30" customHeight="1" x14ac:dyDescent="0.35">
      <c r="A10" s="8" t="s">
        <v>88</v>
      </c>
      <c r="B10" s="9" t="s">
        <v>89</v>
      </c>
      <c r="C10" s="12" t="s">
        <v>73</v>
      </c>
      <c r="D10" s="10" t="s">
        <v>73</v>
      </c>
      <c r="E10" s="10" t="s">
        <v>73</v>
      </c>
      <c r="F10" s="10" t="s">
        <v>73</v>
      </c>
      <c r="G10" s="10" t="s">
        <v>73</v>
      </c>
      <c r="H10" s="10" t="s">
        <v>73</v>
      </c>
      <c r="I10" s="10" t="s">
        <v>73</v>
      </c>
      <c r="J10" s="10" t="s">
        <v>73</v>
      </c>
      <c r="K10" s="10" t="s">
        <v>73</v>
      </c>
      <c r="L10" s="10" t="s">
        <v>73</v>
      </c>
      <c r="M10" s="10" t="s">
        <v>73</v>
      </c>
      <c r="N10" s="10" t="s">
        <v>73</v>
      </c>
      <c r="O10" s="10" t="s">
        <v>73</v>
      </c>
      <c r="P10" s="10" t="s">
        <v>73</v>
      </c>
      <c r="Q10" s="10" t="s">
        <v>73</v>
      </c>
      <c r="R10" s="10" t="s">
        <v>73</v>
      </c>
    </row>
    <row r="11" spans="1:20" ht="30" customHeight="1" x14ac:dyDescent="0.35">
      <c r="A11" s="8" t="s">
        <v>90</v>
      </c>
      <c r="B11" s="9" t="s">
        <v>852</v>
      </c>
      <c r="C11" s="9" t="s">
        <v>92</v>
      </c>
      <c r="D11" s="9" t="s">
        <v>641</v>
      </c>
      <c r="E11" s="9" t="s">
        <v>853</v>
      </c>
      <c r="F11" s="9" t="s">
        <v>93</v>
      </c>
      <c r="G11" s="9" t="s">
        <v>91</v>
      </c>
      <c r="H11" s="9" t="s">
        <v>854</v>
      </c>
      <c r="I11" s="10" t="s">
        <v>73</v>
      </c>
      <c r="J11" s="10" t="s">
        <v>73</v>
      </c>
      <c r="K11" s="10" t="s">
        <v>73</v>
      </c>
      <c r="L11" s="10" t="s">
        <v>73</v>
      </c>
      <c r="M11" s="10" t="s">
        <v>73</v>
      </c>
      <c r="N11" s="10" t="s">
        <v>73</v>
      </c>
      <c r="O11" s="10" t="s">
        <v>73</v>
      </c>
      <c r="P11" s="10" t="s">
        <v>73</v>
      </c>
      <c r="Q11" s="10" t="s">
        <v>73</v>
      </c>
      <c r="R11" s="10" t="s">
        <v>73</v>
      </c>
    </row>
    <row r="12" spans="1:20" ht="30" customHeight="1" x14ac:dyDescent="0.35">
      <c r="A12" s="8" t="s">
        <v>94</v>
      </c>
      <c r="B12" s="9" t="s">
        <v>95</v>
      </c>
      <c r="C12" s="10" t="s">
        <v>855</v>
      </c>
      <c r="D12" s="10" t="s">
        <v>73</v>
      </c>
      <c r="E12" s="10" t="s">
        <v>73</v>
      </c>
      <c r="F12" s="10" t="s">
        <v>73</v>
      </c>
      <c r="G12" s="10" t="s">
        <v>73</v>
      </c>
      <c r="H12" s="10" t="s">
        <v>73</v>
      </c>
      <c r="I12" s="10" t="s">
        <v>73</v>
      </c>
      <c r="J12" s="10" t="s">
        <v>73</v>
      </c>
      <c r="K12" s="10" t="s">
        <v>73</v>
      </c>
      <c r="L12" s="10" t="s">
        <v>73</v>
      </c>
      <c r="M12" s="10" t="s">
        <v>73</v>
      </c>
      <c r="N12" s="10" t="s">
        <v>73</v>
      </c>
      <c r="O12" s="10" t="s">
        <v>73</v>
      </c>
      <c r="P12" s="10" t="s">
        <v>73</v>
      </c>
      <c r="Q12" s="10" t="s">
        <v>73</v>
      </c>
      <c r="R12" s="10" t="s">
        <v>73</v>
      </c>
    </row>
    <row r="13" spans="1:20" ht="30" customHeight="1" x14ac:dyDescent="0.35">
      <c r="A13" s="8" t="s">
        <v>96</v>
      </c>
      <c r="B13" s="9" t="s">
        <v>97</v>
      </c>
      <c r="C13" s="10" t="s">
        <v>73</v>
      </c>
      <c r="D13" s="10" t="s">
        <v>73</v>
      </c>
      <c r="E13" s="10" t="s">
        <v>73</v>
      </c>
      <c r="F13" s="9" t="s">
        <v>73</v>
      </c>
      <c r="G13" s="10" t="s">
        <v>73</v>
      </c>
      <c r="H13" s="10" t="s">
        <v>73</v>
      </c>
      <c r="I13" s="10" t="s">
        <v>73</v>
      </c>
      <c r="J13" s="10" t="s">
        <v>73</v>
      </c>
      <c r="K13" s="10" t="s">
        <v>73</v>
      </c>
      <c r="L13" s="10" t="s">
        <v>73</v>
      </c>
      <c r="M13" s="10" t="s">
        <v>73</v>
      </c>
      <c r="N13" s="10" t="s">
        <v>73</v>
      </c>
      <c r="O13" s="10" t="s">
        <v>73</v>
      </c>
      <c r="P13" s="10" t="s">
        <v>73</v>
      </c>
      <c r="Q13" s="10" t="s">
        <v>73</v>
      </c>
      <c r="R13" s="10" t="s">
        <v>73</v>
      </c>
    </row>
    <row r="14" spans="1:20" ht="30" customHeight="1" x14ac:dyDescent="0.35">
      <c r="A14" s="8" t="s">
        <v>98</v>
      </c>
      <c r="B14" s="9" t="s">
        <v>642</v>
      </c>
      <c r="C14" s="10" t="s">
        <v>73</v>
      </c>
      <c r="D14" s="10" t="s">
        <v>73</v>
      </c>
      <c r="E14" s="10" t="s">
        <v>73</v>
      </c>
      <c r="F14" s="10" t="s">
        <v>73</v>
      </c>
      <c r="G14" s="10" t="s">
        <v>73</v>
      </c>
      <c r="H14" s="10" t="s">
        <v>73</v>
      </c>
      <c r="I14" s="10" t="s">
        <v>73</v>
      </c>
      <c r="J14" s="10" t="s">
        <v>73</v>
      </c>
      <c r="K14" s="10" t="s">
        <v>73</v>
      </c>
      <c r="L14" s="10" t="s">
        <v>490</v>
      </c>
      <c r="M14" s="10" t="s">
        <v>73</v>
      </c>
      <c r="N14" s="10" t="s">
        <v>73</v>
      </c>
      <c r="O14" s="10" t="s">
        <v>73</v>
      </c>
      <c r="P14" s="10" t="s">
        <v>73</v>
      </c>
      <c r="Q14" s="10" t="s">
        <v>73</v>
      </c>
      <c r="R14" s="10" t="s">
        <v>73</v>
      </c>
    </row>
    <row r="15" spans="1:20" ht="30" customHeight="1" x14ac:dyDescent="0.35">
      <c r="A15" s="8" t="s">
        <v>99</v>
      </c>
      <c r="B15" s="9" t="s">
        <v>856</v>
      </c>
      <c r="C15" s="9" t="s">
        <v>643</v>
      </c>
      <c r="D15" s="9" t="s">
        <v>644</v>
      </c>
      <c r="E15" s="9" t="s">
        <v>645</v>
      </c>
      <c r="F15" s="9" t="s">
        <v>646</v>
      </c>
      <c r="G15" s="9" t="s">
        <v>100</v>
      </c>
      <c r="H15" s="9" t="s">
        <v>647</v>
      </c>
      <c r="I15" s="9" t="s">
        <v>102</v>
      </c>
      <c r="J15" s="9" t="s">
        <v>648</v>
      </c>
      <c r="K15" s="9" t="s">
        <v>649</v>
      </c>
      <c r="L15" s="9" t="s">
        <v>101</v>
      </c>
      <c r="M15" s="9" t="s">
        <v>650</v>
      </c>
      <c r="N15" s="9" t="s">
        <v>651</v>
      </c>
      <c r="O15" s="9" t="s">
        <v>491</v>
      </c>
      <c r="P15" s="9" t="s">
        <v>691</v>
      </c>
      <c r="Q15" s="9" t="s">
        <v>653</v>
      </c>
      <c r="R15" s="9" t="s">
        <v>652</v>
      </c>
      <c r="S15" s="10" t="s">
        <v>73</v>
      </c>
      <c r="T15" s="9"/>
    </row>
    <row r="16" spans="1:20" ht="30" customHeight="1" x14ac:dyDescent="0.35">
      <c r="A16" s="8" t="s">
        <v>103</v>
      </c>
      <c r="B16" s="9" t="s">
        <v>654</v>
      </c>
      <c r="C16" s="9" t="s">
        <v>104</v>
      </c>
      <c r="D16" s="9" t="s">
        <v>655</v>
      </c>
      <c r="E16" s="9" t="s">
        <v>656</v>
      </c>
      <c r="F16" s="9" t="s">
        <v>657</v>
      </c>
      <c r="G16" s="9" t="s">
        <v>105</v>
      </c>
      <c r="H16" s="9" t="s">
        <v>106</v>
      </c>
      <c r="I16" s="9" t="s">
        <v>107</v>
      </c>
      <c r="J16" s="9" t="s">
        <v>658</v>
      </c>
      <c r="K16" s="9" t="s">
        <v>659</v>
      </c>
      <c r="L16" s="9" t="s">
        <v>660</v>
      </c>
      <c r="M16" s="9" t="s">
        <v>857</v>
      </c>
      <c r="N16" s="9" t="s">
        <v>858</v>
      </c>
      <c r="O16" s="9" t="s">
        <v>859</v>
      </c>
      <c r="P16" s="9" t="s">
        <v>860</v>
      </c>
      <c r="Q16" s="9" t="s">
        <v>861</v>
      </c>
      <c r="R16" s="9" t="s">
        <v>862</v>
      </c>
    </row>
    <row r="17" spans="1:18" ht="30" customHeight="1" x14ac:dyDescent="0.35">
      <c r="A17" s="8" t="s">
        <v>108</v>
      </c>
      <c r="B17" s="9" t="s">
        <v>109</v>
      </c>
      <c r="C17" s="10" t="s">
        <v>73</v>
      </c>
      <c r="D17" s="10" t="s">
        <v>73</v>
      </c>
      <c r="F17" s="10" t="s">
        <v>73</v>
      </c>
      <c r="G17" s="10" t="s">
        <v>73</v>
      </c>
      <c r="H17" s="10" t="s">
        <v>73</v>
      </c>
      <c r="I17" s="10" t="s">
        <v>73</v>
      </c>
      <c r="J17" s="10" t="s">
        <v>73</v>
      </c>
      <c r="K17" s="10" t="s">
        <v>73</v>
      </c>
      <c r="L17" s="10" t="s">
        <v>73</v>
      </c>
      <c r="M17" s="10" t="s">
        <v>73</v>
      </c>
      <c r="N17" s="10" t="s">
        <v>73</v>
      </c>
      <c r="O17" s="10" t="s">
        <v>73</v>
      </c>
      <c r="P17" s="10" t="s">
        <v>73</v>
      </c>
      <c r="Q17" s="10" t="s">
        <v>73</v>
      </c>
      <c r="R17" s="10" t="s">
        <v>73</v>
      </c>
    </row>
    <row r="18" spans="1:18" ht="30" customHeight="1" x14ac:dyDescent="0.35">
      <c r="A18" s="8" t="s">
        <v>110</v>
      </c>
      <c r="B18" s="14" t="s">
        <v>111</v>
      </c>
      <c r="C18" s="9" t="s">
        <v>112</v>
      </c>
      <c r="D18" s="9" t="s">
        <v>661</v>
      </c>
      <c r="E18" s="10" t="s">
        <v>73</v>
      </c>
      <c r="F18" s="10" t="s">
        <v>73</v>
      </c>
      <c r="G18" s="10" t="s">
        <v>73</v>
      </c>
      <c r="H18" s="10" t="s">
        <v>73</v>
      </c>
      <c r="I18" s="10" t="s">
        <v>73</v>
      </c>
      <c r="J18" s="10" t="s">
        <v>73</v>
      </c>
      <c r="K18" s="10" t="s">
        <v>73</v>
      </c>
      <c r="L18" s="10" t="s">
        <v>73</v>
      </c>
      <c r="M18" s="10" t="s">
        <v>73</v>
      </c>
      <c r="N18" s="10" t="s">
        <v>73</v>
      </c>
      <c r="O18" s="10" t="s">
        <v>73</v>
      </c>
      <c r="P18" s="10" t="s">
        <v>73</v>
      </c>
      <c r="Q18" s="10" t="s">
        <v>73</v>
      </c>
      <c r="R18" s="10" t="s">
        <v>73</v>
      </c>
    </row>
    <row r="19" spans="1:18" ht="30" customHeight="1" x14ac:dyDescent="0.35">
      <c r="A19" s="8" t="s">
        <v>113</v>
      </c>
      <c r="B19" s="9" t="s">
        <v>662</v>
      </c>
      <c r="C19" s="9" t="s">
        <v>663</v>
      </c>
      <c r="D19" s="9" t="s">
        <v>664</v>
      </c>
      <c r="E19" s="9" t="s">
        <v>665</v>
      </c>
      <c r="F19" s="10" t="s">
        <v>863</v>
      </c>
      <c r="G19" s="10" t="s">
        <v>73</v>
      </c>
      <c r="H19" s="10" t="s">
        <v>73</v>
      </c>
      <c r="I19" s="10" t="s">
        <v>73</v>
      </c>
      <c r="J19" s="10" t="s">
        <v>73</v>
      </c>
      <c r="K19" s="10" t="s">
        <v>73</v>
      </c>
      <c r="L19" s="10" t="s">
        <v>73</v>
      </c>
      <c r="M19" s="10" t="s">
        <v>73</v>
      </c>
      <c r="N19" s="10" t="s">
        <v>73</v>
      </c>
      <c r="O19" s="10" t="s">
        <v>73</v>
      </c>
      <c r="P19" s="10" t="s">
        <v>73</v>
      </c>
      <c r="Q19" s="10" t="s">
        <v>73</v>
      </c>
      <c r="R19" s="10" t="s">
        <v>73</v>
      </c>
    </row>
    <row r="20" spans="1:18" ht="30" customHeight="1" x14ac:dyDescent="0.35">
      <c r="A20" s="8" t="s">
        <v>114</v>
      </c>
      <c r="B20" s="9" t="s">
        <v>666</v>
      </c>
      <c r="C20" s="9" t="s">
        <v>864</v>
      </c>
      <c r="D20" s="9" t="s">
        <v>865</v>
      </c>
      <c r="E20" s="10" t="s">
        <v>73</v>
      </c>
      <c r="F20" s="10" t="s">
        <v>73</v>
      </c>
      <c r="G20" s="10" t="s">
        <v>73</v>
      </c>
      <c r="H20" s="10" t="s">
        <v>73</v>
      </c>
      <c r="I20" s="10" t="s">
        <v>73</v>
      </c>
      <c r="J20" s="10" t="s">
        <v>73</v>
      </c>
      <c r="K20" s="10" t="s">
        <v>73</v>
      </c>
      <c r="L20" s="10" t="s">
        <v>73</v>
      </c>
      <c r="M20" s="10" t="s">
        <v>73</v>
      </c>
      <c r="N20" s="10" t="s">
        <v>73</v>
      </c>
      <c r="O20" s="10" t="s">
        <v>73</v>
      </c>
      <c r="P20" s="10" t="s">
        <v>73</v>
      </c>
      <c r="Q20" s="10" t="s">
        <v>73</v>
      </c>
      <c r="R20" s="10" t="s">
        <v>73</v>
      </c>
    </row>
    <row r="21" spans="1:18" ht="30" customHeight="1" x14ac:dyDescent="0.35">
      <c r="A21" s="8" t="s">
        <v>115</v>
      </c>
      <c r="B21" s="9" t="s">
        <v>668</v>
      </c>
      <c r="C21" s="10" t="s">
        <v>73</v>
      </c>
      <c r="D21" s="10" t="s">
        <v>73</v>
      </c>
      <c r="E21" s="10" t="s">
        <v>73</v>
      </c>
      <c r="F21" s="10" t="s">
        <v>73</v>
      </c>
      <c r="G21" s="10" t="s">
        <v>73</v>
      </c>
      <c r="H21" s="10" t="s">
        <v>73</v>
      </c>
      <c r="I21" s="10" t="s">
        <v>73</v>
      </c>
      <c r="J21" s="10" t="s">
        <v>73</v>
      </c>
      <c r="K21" s="10" t="s">
        <v>73</v>
      </c>
      <c r="L21" s="10" t="s">
        <v>73</v>
      </c>
      <c r="M21" s="10" t="s">
        <v>73</v>
      </c>
      <c r="N21" s="10" t="s">
        <v>73</v>
      </c>
      <c r="O21" s="10" t="s">
        <v>73</v>
      </c>
      <c r="P21" s="10" t="s">
        <v>73</v>
      </c>
      <c r="Q21" s="10" t="s">
        <v>73</v>
      </c>
      <c r="R21" s="10" t="s">
        <v>73</v>
      </c>
    </row>
    <row r="22" spans="1:18" ht="30" customHeight="1" x14ac:dyDescent="0.35">
      <c r="A22" s="8" t="s">
        <v>116</v>
      </c>
      <c r="B22" s="9" t="s">
        <v>669</v>
      </c>
      <c r="C22" s="9" t="s">
        <v>117</v>
      </c>
      <c r="D22" s="9" t="s">
        <v>118</v>
      </c>
      <c r="E22" s="10" t="s">
        <v>73</v>
      </c>
      <c r="F22" s="10" t="s">
        <v>73</v>
      </c>
      <c r="G22" s="10" t="s">
        <v>73</v>
      </c>
      <c r="H22" s="10" t="s">
        <v>73</v>
      </c>
      <c r="I22" s="10" t="s">
        <v>73</v>
      </c>
      <c r="J22" s="10" t="s">
        <v>73</v>
      </c>
      <c r="K22" s="10" t="s">
        <v>73</v>
      </c>
      <c r="L22" s="10" t="s">
        <v>73</v>
      </c>
      <c r="M22" s="10" t="s">
        <v>73</v>
      </c>
      <c r="N22" s="10" t="s">
        <v>73</v>
      </c>
      <c r="O22" s="10" t="s">
        <v>73</v>
      </c>
      <c r="P22" s="10" t="s">
        <v>73</v>
      </c>
      <c r="Q22" s="10" t="s">
        <v>73</v>
      </c>
      <c r="R22" s="10" t="s">
        <v>73</v>
      </c>
    </row>
    <row r="23" spans="1:18" ht="30" customHeight="1" x14ac:dyDescent="0.35">
      <c r="A23" s="8" t="s">
        <v>119</v>
      </c>
      <c r="B23" s="9" t="s">
        <v>120</v>
      </c>
      <c r="C23" s="10" t="s">
        <v>73</v>
      </c>
      <c r="D23" s="10" t="s">
        <v>73</v>
      </c>
      <c r="E23" s="10" t="s">
        <v>73</v>
      </c>
      <c r="F23" s="10" t="s">
        <v>73</v>
      </c>
      <c r="G23" s="10" t="s">
        <v>73</v>
      </c>
      <c r="H23" s="10" t="s">
        <v>73</v>
      </c>
      <c r="I23" s="10" t="s">
        <v>73</v>
      </c>
      <c r="J23" s="10" t="s">
        <v>73</v>
      </c>
      <c r="K23" s="10" t="s">
        <v>73</v>
      </c>
      <c r="L23" s="10" t="s">
        <v>73</v>
      </c>
      <c r="M23" s="10" t="s">
        <v>73</v>
      </c>
      <c r="N23" s="10" t="s">
        <v>73</v>
      </c>
      <c r="O23" s="10" t="s">
        <v>73</v>
      </c>
      <c r="P23" s="10" t="s">
        <v>73</v>
      </c>
      <c r="Q23" s="10" t="s">
        <v>73</v>
      </c>
      <c r="R23" s="10" t="s">
        <v>73</v>
      </c>
    </row>
    <row r="24" spans="1:18" ht="30" customHeight="1" x14ac:dyDescent="0.35">
      <c r="A24" s="8" t="s">
        <v>121</v>
      </c>
      <c r="B24" s="9" t="s">
        <v>670</v>
      </c>
      <c r="C24" s="10" t="s">
        <v>73</v>
      </c>
      <c r="D24" s="10" t="s">
        <v>73</v>
      </c>
      <c r="E24" s="10" t="s">
        <v>73</v>
      </c>
      <c r="F24" s="10" t="s">
        <v>73</v>
      </c>
      <c r="G24" s="10" t="s">
        <v>73</v>
      </c>
      <c r="H24" s="10" t="s">
        <v>73</v>
      </c>
      <c r="I24" s="10" t="s">
        <v>73</v>
      </c>
      <c r="J24" s="10" t="s">
        <v>73</v>
      </c>
      <c r="K24" s="10" t="s">
        <v>73</v>
      </c>
      <c r="L24" s="10" t="s">
        <v>73</v>
      </c>
      <c r="M24" s="10" t="s">
        <v>73</v>
      </c>
      <c r="N24" s="10" t="s">
        <v>73</v>
      </c>
      <c r="O24" s="10" t="s">
        <v>73</v>
      </c>
      <c r="P24" s="10" t="s">
        <v>73</v>
      </c>
      <c r="Q24" s="10" t="s">
        <v>73</v>
      </c>
      <c r="R24" s="10" t="s">
        <v>73</v>
      </c>
    </row>
    <row r="25" spans="1:18" ht="30" customHeight="1" x14ac:dyDescent="0.35">
      <c r="A25" s="8" t="s">
        <v>122</v>
      </c>
      <c r="B25" s="9" t="s">
        <v>123</v>
      </c>
      <c r="C25" s="9" t="s">
        <v>124</v>
      </c>
      <c r="D25" s="9" t="s">
        <v>125</v>
      </c>
      <c r="E25" s="10" t="s">
        <v>73</v>
      </c>
      <c r="F25" s="10" t="s">
        <v>73</v>
      </c>
      <c r="G25" s="10" t="s">
        <v>73</v>
      </c>
      <c r="H25" s="10" t="s">
        <v>73</v>
      </c>
      <c r="I25" s="10" t="s">
        <v>73</v>
      </c>
      <c r="J25" s="10" t="s">
        <v>73</v>
      </c>
      <c r="K25" s="10" t="s">
        <v>73</v>
      </c>
      <c r="L25" s="10" t="s">
        <v>73</v>
      </c>
      <c r="M25" s="10" t="s">
        <v>73</v>
      </c>
      <c r="N25" s="10" t="s">
        <v>73</v>
      </c>
      <c r="O25" s="10" t="s">
        <v>73</v>
      </c>
      <c r="P25" s="10" t="s">
        <v>73</v>
      </c>
      <c r="Q25" s="10" t="s">
        <v>73</v>
      </c>
      <c r="R25" s="10" t="s">
        <v>73</v>
      </c>
    </row>
    <row r="26" spans="1:18" ht="30" customHeight="1" x14ac:dyDescent="0.35">
      <c r="A26" s="8" t="s">
        <v>126</v>
      </c>
      <c r="B26" s="9" t="s">
        <v>127</v>
      </c>
      <c r="C26" s="10" t="s">
        <v>73</v>
      </c>
      <c r="D26" s="10" t="s">
        <v>73</v>
      </c>
      <c r="E26" s="10" t="s">
        <v>73</v>
      </c>
      <c r="F26" s="10" t="s">
        <v>73</v>
      </c>
      <c r="G26" s="10" t="s">
        <v>73</v>
      </c>
      <c r="H26" s="10" t="s">
        <v>73</v>
      </c>
      <c r="I26" s="10" t="s">
        <v>73</v>
      </c>
      <c r="J26" s="10" t="s">
        <v>73</v>
      </c>
      <c r="K26" s="10" t="s">
        <v>73</v>
      </c>
      <c r="L26" s="10" t="s">
        <v>73</v>
      </c>
      <c r="M26" s="10" t="s">
        <v>73</v>
      </c>
      <c r="N26" s="10" t="s">
        <v>73</v>
      </c>
      <c r="O26" s="10" t="s">
        <v>73</v>
      </c>
      <c r="P26" s="10" t="s">
        <v>73</v>
      </c>
      <c r="Q26" s="10" t="s">
        <v>73</v>
      </c>
      <c r="R26" s="10" t="s">
        <v>73</v>
      </c>
    </row>
    <row r="27" spans="1:18" ht="30" customHeight="1" x14ac:dyDescent="0.35">
      <c r="A27" s="8" t="s">
        <v>128</v>
      </c>
      <c r="B27" s="9" t="s">
        <v>671</v>
      </c>
      <c r="C27" s="13" t="s">
        <v>527</v>
      </c>
      <c r="D27" s="13" t="s">
        <v>129</v>
      </c>
      <c r="E27" s="10" t="s">
        <v>73</v>
      </c>
      <c r="F27" s="10" t="s">
        <v>73</v>
      </c>
      <c r="G27" s="10" t="s">
        <v>73</v>
      </c>
      <c r="H27" s="10" t="s">
        <v>73</v>
      </c>
      <c r="I27" s="10" t="s">
        <v>73</v>
      </c>
      <c r="J27" s="10" t="s">
        <v>73</v>
      </c>
      <c r="K27" s="10" t="s">
        <v>73</v>
      </c>
      <c r="L27" s="10" t="s">
        <v>73</v>
      </c>
      <c r="M27" s="10" t="s">
        <v>73</v>
      </c>
      <c r="N27" s="10" t="s">
        <v>73</v>
      </c>
      <c r="O27" s="10" t="s">
        <v>73</v>
      </c>
      <c r="P27" s="10" t="s">
        <v>73</v>
      </c>
      <c r="Q27" s="10" t="s">
        <v>73</v>
      </c>
      <c r="R27" s="10" t="s">
        <v>73</v>
      </c>
    </row>
    <row r="28" spans="1:18" ht="30" customHeight="1" x14ac:dyDescent="0.35">
      <c r="A28" s="8" t="s">
        <v>130</v>
      </c>
      <c r="B28" s="9" t="s">
        <v>672</v>
      </c>
      <c r="C28" s="9" t="s">
        <v>673</v>
      </c>
      <c r="D28" s="9" t="s">
        <v>674</v>
      </c>
      <c r="E28" s="10" t="s">
        <v>73</v>
      </c>
      <c r="F28" s="10" t="s">
        <v>73</v>
      </c>
      <c r="G28" s="10" t="s">
        <v>73</v>
      </c>
      <c r="H28" s="10" t="s">
        <v>73</v>
      </c>
      <c r="I28" s="10" t="s">
        <v>73</v>
      </c>
      <c r="J28" s="10" t="s">
        <v>73</v>
      </c>
      <c r="K28" s="10" t="s">
        <v>73</v>
      </c>
      <c r="L28" s="10" t="s">
        <v>73</v>
      </c>
      <c r="M28" s="10" t="s">
        <v>73</v>
      </c>
      <c r="N28" s="10" t="s">
        <v>73</v>
      </c>
      <c r="O28" s="10" t="s">
        <v>73</v>
      </c>
      <c r="P28" s="10" t="s">
        <v>73</v>
      </c>
      <c r="Q28" s="10" t="s">
        <v>73</v>
      </c>
      <c r="R28" s="10" t="s">
        <v>73</v>
      </c>
    </row>
    <row r="29" spans="1:18" ht="30" customHeight="1" x14ac:dyDescent="0.35">
      <c r="A29" s="8" t="s">
        <v>131</v>
      </c>
      <c r="B29" s="9" t="s">
        <v>677</v>
      </c>
      <c r="C29" s="9" t="s">
        <v>675</v>
      </c>
      <c r="D29" s="13" t="s">
        <v>676</v>
      </c>
      <c r="E29" s="10" t="s">
        <v>73</v>
      </c>
      <c r="F29" s="10" t="s">
        <v>73</v>
      </c>
      <c r="G29" s="10" t="s">
        <v>73</v>
      </c>
      <c r="H29" s="10" t="s">
        <v>73</v>
      </c>
      <c r="I29" s="10" t="s">
        <v>73</v>
      </c>
      <c r="J29" s="10" t="s">
        <v>73</v>
      </c>
      <c r="K29" s="10" t="s">
        <v>73</v>
      </c>
      <c r="L29" s="10" t="s">
        <v>73</v>
      </c>
      <c r="M29" s="10" t="s">
        <v>73</v>
      </c>
      <c r="N29" s="10" t="s">
        <v>73</v>
      </c>
      <c r="O29" s="10" t="s">
        <v>73</v>
      </c>
      <c r="P29" s="10" t="s">
        <v>73</v>
      </c>
      <c r="Q29" s="10" t="s">
        <v>73</v>
      </c>
      <c r="R29" s="10" t="s">
        <v>73</v>
      </c>
    </row>
    <row r="30" spans="1:18" ht="30" customHeight="1" x14ac:dyDescent="0.35">
      <c r="A30" s="8" t="s">
        <v>132</v>
      </c>
      <c r="B30" s="9" t="s">
        <v>667</v>
      </c>
      <c r="C30" s="10" t="s">
        <v>866</v>
      </c>
      <c r="D30" s="10" t="s">
        <v>73</v>
      </c>
      <c r="E30" s="10" t="s">
        <v>73</v>
      </c>
      <c r="F30" s="10" t="s">
        <v>73</v>
      </c>
      <c r="G30" s="10" t="s">
        <v>73</v>
      </c>
      <c r="H30" s="10" t="s">
        <v>73</v>
      </c>
      <c r="I30" s="10" t="s">
        <v>73</v>
      </c>
      <c r="J30" s="10" t="s">
        <v>73</v>
      </c>
      <c r="K30" s="10" t="s">
        <v>73</v>
      </c>
      <c r="L30" s="10" t="s">
        <v>73</v>
      </c>
      <c r="M30" s="10" t="s">
        <v>73</v>
      </c>
      <c r="N30" s="10" t="s">
        <v>73</v>
      </c>
      <c r="O30" s="10" t="s">
        <v>73</v>
      </c>
      <c r="P30" s="10" t="s">
        <v>73</v>
      </c>
      <c r="Q30" s="10" t="s">
        <v>73</v>
      </c>
      <c r="R30" s="10" t="s">
        <v>73</v>
      </c>
    </row>
    <row r="31" spans="1:18" ht="30" customHeight="1" x14ac:dyDescent="0.35">
      <c r="A31" s="8" t="s">
        <v>133</v>
      </c>
      <c r="B31" s="13" t="s">
        <v>678</v>
      </c>
      <c r="C31" s="13" t="s">
        <v>136</v>
      </c>
      <c r="D31" s="9" t="s">
        <v>135</v>
      </c>
      <c r="E31" s="9" t="s">
        <v>679</v>
      </c>
      <c r="F31" s="9" t="s">
        <v>680</v>
      </c>
      <c r="G31" s="9" t="s">
        <v>681</v>
      </c>
      <c r="H31" s="9" t="s">
        <v>682</v>
      </c>
      <c r="I31" s="9" t="s">
        <v>683</v>
      </c>
      <c r="J31" s="9" t="s">
        <v>134</v>
      </c>
      <c r="K31" s="9" t="s">
        <v>684</v>
      </c>
      <c r="L31" s="9" t="s">
        <v>685</v>
      </c>
      <c r="M31" s="15" t="s">
        <v>686</v>
      </c>
      <c r="N31" s="10" t="s">
        <v>73</v>
      </c>
      <c r="O31" s="10" t="s">
        <v>73</v>
      </c>
      <c r="P31" s="10" t="s">
        <v>73</v>
      </c>
      <c r="Q31" s="10" t="s">
        <v>73</v>
      </c>
      <c r="R31" s="10" t="s">
        <v>73</v>
      </c>
    </row>
    <row r="32" spans="1:18" ht="30" customHeight="1" x14ac:dyDescent="0.35">
      <c r="A32" s="8" t="s">
        <v>137</v>
      </c>
      <c r="B32" s="9" t="s">
        <v>687</v>
      </c>
      <c r="C32" s="9" t="s">
        <v>688</v>
      </c>
      <c r="D32" s="9" t="s">
        <v>689</v>
      </c>
      <c r="E32" s="9" t="s">
        <v>690</v>
      </c>
      <c r="F32" s="10" t="s">
        <v>73</v>
      </c>
      <c r="G32" s="10" t="s">
        <v>73</v>
      </c>
      <c r="H32" s="10" t="s">
        <v>73</v>
      </c>
      <c r="I32" s="10" t="s">
        <v>73</v>
      </c>
      <c r="J32" s="10" t="s">
        <v>73</v>
      </c>
      <c r="K32" s="10" t="s">
        <v>73</v>
      </c>
      <c r="L32" s="10" t="s">
        <v>73</v>
      </c>
      <c r="M32" s="10" t="s">
        <v>73</v>
      </c>
      <c r="N32" s="10" t="s">
        <v>73</v>
      </c>
      <c r="O32" s="10" t="s">
        <v>73</v>
      </c>
      <c r="P32" s="10" t="s">
        <v>73</v>
      </c>
      <c r="Q32" s="10" t="s">
        <v>73</v>
      </c>
      <c r="R32" s="10" t="s">
        <v>73</v>
      </c>
    </row>
    <row r="33" spans="1:1" ht="18" customHeight="1" x14ac:dyDescent="0.35">
      <c r="A33" s="16"/>
    </row>
    <row r="34" spans="1:1" ht="18" customHeight="1" x14ac:dyDescent="0.35">
      <c r="A34" s="16"/>
    </row>
    <row r="35" spans="1:1" ht="18" customHeight="1" x14ac:dyDescent="0.35">
      <c r="A35" s="16"/>
    </row>
    <row r="36" spans="1:1" ht="18" customHeight="1" x14ac:dyDescent="0.35">
      <c r="A36" s="16"/>
    </row>
    <row r="37" spans="1:1" ht="18" customHeight="1" x14ac:dyDescent="0.35">
      <c r="A37" s="16"/>
    </row>
    <row r="38" spans="1:1" ht="18" customHeight="1" x14ac:dyDescent="0.35">
      <c r="A38" s="16"/>
    </row>
    <row r="39" spans="1:1" ht="18" customHeight="1" x14ac:dyDescent="0.35">
      <c r="A39" s="16"/>
    </row>
    <row r="40" spans="1:1" ht="18" customHeight="1" x14ac:dyDescent="0.35">
      <c r="A40" s="16"/>
    </row>
    <row r="41" spans="1:1" ht="18" customHeight="1" x14ac:dyDescent="0.35"/>
    <row r="42" spans="1:1" ht="18" customHeight="1" x14ac:dyDescent="0.35"/>
    <row r="43" spans="1:1" ht="18" customHeight="1" x14ac:dyDescent="0.35"/>
    <row r="44" spans="1:1" ht="18" customHeight="1" x14ac:dyDescent="0.35"/>
    <row r="45" spans="1:1" ht="18" customHeight="1" x14ac:dyDescent="0.35"/>
    <row r="46" spans="1:1" ht="18" customHeight="1" x14ac:dyDescent="0.35"/>
    <row r="47" spans="1:1" ht="18" customHeight="1" x14ac:dyDescent="0.35"/>
    <row r="48" spans="1:1"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row r="62" ht="18" customHeight="1" x14ac:dyDescent="0.35"/>
    <row r="63" ht="18" customHeight="1" x14ac:dyDescent="0.35"/>
    <row r="64" ht="18" customHeight="1" x14ac:dyDescent="0.35"/>
    <row r="65" ht="18" customHeight="1" x14ac:dyDescent="0.35"/>
    <row r="66" ht="18" customHeight="1" x14ac:dyDescent="0.35"/>
    <row r="67" ht="18" customHeight="1" x14ac:dyDescent="0.35"/>
    <row r="68" ht="18" customHeight="1" x14ac:dyDescent="0.35"/>
    <row r="69" ht="18" customHeight="1" x14ac:dyDescent="0.35"/>
    <row r="70" ht="18" customHeight="1" x14ac:dyDescent="0.35"/>
    <row r="71" ht="18" customHeight="1" x14ac:dyDescent="0.35"/>
    <row r="72" ht="18" customHeight="1" x14ac:dyDescent="0.35"/>
    <row r="73" ht="18" customHeight="1" x14ac:dyDescent="0.35"/>
    <row r="74" ht="18" customHeight="1" x14ac:dyDescent="0.35"/>
    <row r="75" ht="18" customHeight="1" x14ac:dyDescent="0.35"/>
    <row r="76" ht="18" customHeight="1" x14ac:dyDescent="0.35"/>
    <row r="77" ht="18" customHeight="1" x14ac:dyDescent="0.35"/>
    <row r="78" ht="18" customHeight="1" x14ac:dyDescent="0.35"/>
    <row r="79" ht="18" customHeight="1" x14ac:dyDescent="0.35"/>
    <row r="80" ht="18" customHeight="1" x14ac:dyDescent="0.35"/>
    <row r="81" ht="18" customHeight="1" x14ac:dyDescent="0.35"/>
    <row r="82" ht="18" customHeight="1" x14ac:dyDescent="0.35"/>
    <row r="83" ht="18" customHeight="1" x14ac:dyDescent="0.35"/>
    <row r="84" ht="18" customHeight="1" x14ac:dyDescent="0.35"/>
    <row r="85" ht="18" customHeight="1" x14ac:dyDescent="0.35"/>
    <row r="86" ht="18" customHeight="1" x14ac:dyDescent="0.35"/>
    <row r="87" ht="18" customHeight="1" x14ac:dyDescent="0.35"/>
    <row r="88" ht="18" customHeight="1" x14ac:dyDescent="0.35"/>
    <row r="89" ht="18" customHeight="1" x14ac:dyDescent="0.35"/>
    <row r="90" ht="18" customHeight="1" x14ac:dyDescent="0.35"/>
    <row r="91" ht="18" customHeight="1" x14ac:dyDescent="0.35"/>
    <row r="92" ht="18" customHeight="1" x14ac:dyDescent="0.35"/>
    <row r="93" ht="18" customHeight="1" x14ac:dyDescent="0.35"/>
    <row r="94" ht="18" customHeight="1" x14ac:dyDescent="0.35"/>
    <row r="95" ht="18" customHeight="1" x14ac:dyDescent="0.35"/>
    <row r="96" ht="18" customHeight="1" x14ac:dyDescent="0.35"/>
    <row r="97" ht="18" customHeight="1" x14ac:dyDescent="0.35"/>
    <row r="98" ht="18" customHeight="1" x14ac:dyDescent="0.35"/>
    <row r="99" ht="18" customHeight="1" x14ac:dyDescent="0.35"/>
    <row r="100" ht="18" customHeight="1" x14ac:dyDescent="0.35"/>
    <row r="101" ht="18" customHeight="1" x14ac:dyDescent="0.35"/>
    <row r="102" ht="18" customHeight="1" x14ac:dyDescent="0.35"/>
    <row r="103" ht="18" customHeight="1" x14ac:dyDescent="0.35"/>
    <row r="104" ht="18" customHeight="1" x14ac:dyDescent="0.35"/>
    <row r="105" ht="18" customHeight="1" x14ac:dyDescent="0.35"/>
    <row r="106" ht="18" customHeight="1" x14ac:dyDescent="0.35"/>
    <row r="107" ht="18" customHeight="1" x14ac:dyDescent="0.35"/>
    <row r="108" ht="18" customHeight="1" x14ac:dyDescent="0.35"/>
    <row r="109" ht="18" customHeight="1" x14ac:dyDescent="0.35"/>
    <row r="110" ht="18" customHeight="1" x14ac:dyDescent="0.35"/>
    <row r="111" ht="18" customHeight="1" x14ac:dyDescent="0.35"/>
    <row r="112" ht="18" customHeight="1" x14ac:dyDescent="0.35"/>
    <row r="113" ht="18" customHeight="1" x14ac:dyDescent="0.35"/>
    <row r="114" ht="18" customHeight="1" x14ac:dyDescent="0.35"/>
    <row r="115" ht="18" customHeight="1" x14ac:dyDescent="0.35"/>
    <row r="116" ht="18" customHeight="1" x14ac:dyDescent="0.35"/>
    <row r="117" ht="18" customHeight="1" x14ac:dyDescent="0.35"/>
    <row r="118" ht="18" customHeight="1" x14ac:dyDescent="0.35"/>
    <row r="119" ht="18" customHeight="1" x14ac:dyDescent="0.35"/>
    <row r="120" ht="18" customHeight="1" x14ac:dyDescent="0.35"/>
    <row r="121" ht="18" customHeight="1" x14ac:dyDescent="0.35"/>
    <row r="122" ht="18" customHeight="1" x14ac:dyDescent="0.35"/>
    <row r="123" ht="18" customHeight="1" x14ac:dyDescent="0.35"/>
    <row r="124" ht="18" customHeight="1" x14ac:dyDescent="0.35"/>
    <row r="125" ht="18" customHeight="1" x14ac:dyDescent="0.35"/>
    <row r="126" ht="18" customHeight="1" x14ac:dyDescent="0.35"/>
    <row r="127" ht="18" customHeight="1" x14ac:dyDescent="0.35"/>
    <row r="128" ht="18" customHeight="1" x14ac:dyDescent="0.35"/>
    <row r="129" ht="18" customHeight="1" x14ac:dyDescent="0.35"/>
    <row r="130" ht="18" customHeight="1" x14ac:dyDescent="0.35"/>
    <row r="131" ht="18" customHeight="1" x14ac:dyDescent="0.35"/>
    <row r="132" ht="18" customHeight="1" x14ac:dyDescent="0.35"/>
    <row r="133" ht="18" customHeight="1" x14ac:dyDescent="0.35"/>
    <row r="134" ht="18" customHeight="1" x14ac:dyDescent="0.35"/>
    <row r="135" ht="18" customHeight="1" x14ac:dyDescent="0.35"/>
    <row r="136" ht="18" customHeight="1" x14ac:dyDescent="0.35"/>
    <row r="137" ht="18" customHeight="1" x14ac:dyDescent="0.35"/>
    <row r="138" ht="18" customHeight="1" x14ac:dyDescent="0.35"/>
    <row r="139" ht="18" customHeight="1" x14ac:dyDescent="0.35"/>
    <row r="140" ht="18" customHeight="1" x14ac:dyDescent="0.35"/>
    <row r="141" ht="18" customHeight="1" x14ac:dyDescent="0.35"/>
    <row r="142" ht="18" customHeight="1" x14ac:dyDescent="0.35"/>
    <row r="143" ht="18" customHeight="1" x14ac:dyDescent="0.35"/>
    <row r="144" ht="18" customHeight="1" x14ac:dyDescent="0.35"/>
    <row r="145" ht="18" customHeight="1" x14ac:dyDescent="0.35"/>
    <row r="146" ht="18" customHeight="1" x14ac:dyDescent="0.35"/>
    <row r="147" ht="18" customHeight="1" x14ac:dyDescent="0.35"/>
    <row r="148" ht="18" customHeight="1" x14ac:dyDescent="0.35"/>
    <row r="149" ht="18" customHeight="1" x14ac:dyDescent="0.35"/>
    <row r="150" ht="18" customHeight="1" x14ac:dyDescent="0.35"/>
    <row r="151" ht="18" customHeight="1" x14ac:dyDescent="0.35"/>
    <row r="152" ht="18" customHeight="1" x14ac:dyDescent="0.35"/>
    <row r="153" ht="18" customHeight="1" x14ac:dyDescent="0.35"/>
    <row r="154" ht="18" customHeight="1" x14ac:dyDescent="0.35"/>
    <row r="155" ht="18" customHeight="1" x14ac:dyDescent="0.35"/>
    <row r="156" ht="18" customHeight="1" x14ac:dyDescent="0.35"/>
    <row r="157" ht="18" customHeight="1" x14ac:dyDescent="0.35"/>
    <row r="158" ht="18" customHeight="1" x14ac:dyDescent="0.35"/>
    <row r="159" ht="18" customHeight="1" x14ac:dyDescent="0.35"/>
    <row r="160" ht="18" customHeight="1" x14ac:dyDescent="0.35"/>
    <row r="161" ht="18" customHeight="1" x14ac:dyDescent="0.35"/>
    <row r="162" ht="18" customHeight="1" x14ac:dyDescent="0.35"/>
    <row r="163" ht="18" customHeight="1" x14ac:dyDescent="0.35"/>
    <row r="164" ht="18" customHeight="1" x14ac:dyDescent="0.35"/>
    <row r="165" ht="18" customHeight="1" x14ac:dyDescent="0.35"/>
    <row r="166" ht="18" customHeight="1" x14ac:dyDescent="0.35"/>
    <row r="167" ht="18" customHeight="1" x14ac:dyDescent="0.35"/>
    <row r="168" ht="18" customHeight="1" x14ac:dyDescent="0.35"/>
    <row r="169" ht="18" customHeight="1" x14ac:dyDescent="0.35"/>
    <row r="170" ht="18" customHeight="1" x14ac:dyDescent="0.35"/>
    <row r="171" ht="18" customHeight="1" x14ac:dyDescent="0.35"/>
    <row r="172" ht="18" customHeight="1" x14ac:dyDescent="0.35"/>
    <row r="173" ht="18" customHeight="1" x14ac:dyDescent="0.35"/>
    <row r="174" ht="18" customHeight="1" x14ac:dyDescent="0.35"/>
    <row r="175" ht="18" customHeight="1" x14ac:dyDescent="0.35"/>
    <row r="176" ht="18" customHeight="1" x14ac:dyDescent="0.35"/>
    <row r="177" ht="18" customHeight="1" x14ac:dyDescent="0.35"/>
    <row r="178" ht="18" customHeight="1" x14ac:dyDescent="0.35"/>
    <row r="179" ht="18" customHeight="1" x14ac:dyDescent="0.35"/>
    <row r="180" ht="18" customHeight="1" x14ac:dyDescent="0.35"/>
    <row r="181" ht="18" customHeight="1" x14ac:dyDescent="0.35"/>
    <row r="182" ht="18" customHeight="1" x14ac:dyDescent="0.35"/>
    <row r="183" ht="18" customHeight="1" x14ac:dyDescent="0.35"/>
    <row r="184" ht="18" customHeight="1" x14ac:dyDescent="0.35"/>
    <row r="185" ht="18" customHeight="1" x14ac:dyDescent="0.35"/>
    <row r="186" ht="18" customHeight="1" x14ac:dyDescent="0.35"/>
    <row r="187" ht="18" customHeight="1" x14ac:dyDescent="0.35"/>
    <row r="188" ht="18" customHeight="1" x14ac:dyDescent="0.35"/>
    <row r="189" ht="18" customHeight="1" x14ac:dyDescent="0.35"/>
    <row r="190" ht="18" customHeight="1" x14ac:dyDescent="0.35"/>
    <row r="191" ht="18" customHeight="1" x14ac:dyDescent="0.35"/>
    <row r="192" ht="18" customHeight="1" x14ac:dyDescent="0.35"/>
    <row r="193" ht="18" customHeight="1" x14ac:dyDescent="0.35"/>
    <row r="194" ht="18" customHeight="1" x14ac:dyDescent="0.35"/>
    <row r="195" ht="18" customHeight="1" x14ac:dyDescent="0.35"/>
    <row r="196" ht="18" customHeight="1" x14ac:dyDescent="0.35"/>
    <row r="197" ht="18" customHeight="1" x14ac:dyDescent="0.35"/>
    <row r="198" ht="18" customHeight="1" x14ac:dyDescent="0.35"/>
    <row r="199" ht="18" customHeight="1" x14ac:dyDescent="0.35"/>
    <row r="200" ht="18" customHeight="1" x14ac:dyDescent="0.35"/>
    <row r="201" ht="18" customHeight="1" x14ac:dyDescent="0.35"/>
    <row r="202" ht="18" customHeight="1" x14ac:dyDescent="0.35"/>
    <row r="203" ht="18" customHeight="1" x14ac:dyDescent="0.35"/>
    <row r="204" ht="18" customHeight="1" x14ac:dyDescent="0.35"/>
    <row r="205" ht="18" customHeight="1" x14ac:dyDescent="0.35"/>
    <row r="206" ht="18" customHeight="1" x14ac:dyDescent="0.35"/>
    <row r="207" ht="18" customHeight="1" x14ac:dyDescent="0.35"/>
    <row r="208" ht="18" customHeight="1" x14ac:dyDescent="0.35"/>
    <row r="209" ht="18" customHeight="1" x14ac:dyDescent="0.35"/>
    <row r="210" ht="18" customHeight="1" x14ac:dyDescent="0.35"/>
    <row r="211" ht="18" customHeight="1" x14ac:dyDescent="0.35"/>
    <row r="212" ht="18" customHeight="1" x14ac:dyDescent="0.35"/>
    <row r="213" ht="18" customHeight="1" x14ac:dyDescent="0.35"/>
    <row r="214" ht="18" customHeight="1" x14ac:dyDescent="0.35"/>
    <row r="215" ht="18" customHeight="1" x14ac:dyDescent="0.35"/>
    <row r="216" ht="18" customHeight="1" x14ac:dyDescent="0.35"/>
    <row r="217" ht="18" customHeight="1" x14ac:dyDescent="0.35"/>
    <row r="218" ht="18" customHeight="1" x14ac:dyDescent="0.35"/>
    <row r="219" ht="18" customHeight="1" x14ac:dyDescent="0.35"/>
    <row r="220" ht="18" customHeight="1" x14ac:dyDescent="0.35"/>
    <row r="221" ht="18" customHeight="1" x14ac:dyDescent="0.35"/>
    <row r="222" ht="18" customHeight="1" x14ac:dyDescent="0.35"/>
    <row r="223" ht="18" customHeight="1" x14ac:dyDescent="0.35"/>
    <row r="224" ht="18" customHeight="1" x14ac:dyDescent="0.35"/>
    <row r="225" ht="18" customHeight="1" x14ac:dyDescent="0.35"/>
    <row r="226" ht="18" customHeight="1" x14ac:dyDescent="0.35"/>
    <row r="227" ht="18" customHeight="1" x14ac:dyDescent="0.35"/>
    <row r="228" ht="18" customHeight="1" x14ac:dyDescent="0.35"/>
    <row r="229" ht="18" customHeight="1" x14ac:dyDescent="0.35"/>
    <row r="230" ht="18" customHeight="1" x14ac:dyDescent="0.35"/>
    <row r="231" ht="18" customHeight="1" x14ac:dyDescent="0.35"/>
    <row r="232" ht="18" customHeight="1" x14ac:dyDescent="0.35"/>
    <row r="233" ht="18" customHeight="1" x14ac:dyDescent="0.35"/>
    <row r="234" ht="18" customHeight="1" x14ac:dyDescent="0.35"/>
    <row r="235" ht="18" customHeight="1" x14ac:dyDescent="0.35"/>
    <row r="236" ht="18" customHeight="1" x14ac:dyDescent="0.35"/>
    <row r="237" ht="18" customHeight="1" x14ac:dyDescent="0.35"/>
    <row r="238" ht="18" customHeight="1" x14ac:dyDescent="0.35"/>
    <row r="239" ht="18" customHeight="1" x14ac:dyDescent="0.35"/>
    <row r="240" ht="18" customHeight="1" x14ac:dyDescent="0.35"/>
    <row r="241" ht="18" customHeight="1" x14ac:dyDescent="0.35"/>
    <row r="242" ht="18" customHeight="1" x14ac:dyDescent="0.35"/>
    <row r="243" ht="18" customHeight="1" x14ac:dyDescent="0.35"/>
    <row r="244" ht="18" customHeight="1" x14ac:dyDescent="0.35"/>
    <row r="245" ht="18" customHeight="1" x14ac:dyDescent="0.35"/>
    <row r="246" ht="18" customHeight="1" x14ac:dyDescent="0.35"/>
    <row r="247" ht="18" customHeight="1" x14ac:dyDescent="0.35"/>
    <row r="248" ht="18" customHeight="1" x14ac:dyDescent="0.35"/>
    <row r="249" ht="18" customHeight="1" x14ac:dyDescent="0.35"/>
    <row r="250" ht="18" customHeight="1" x14ac:dyDescent="0.35"/>
    <row r="251" ht="18" customHeight="1" x14ac:dyDescent="0.35"/>
    <row r="252" ht="18" customHeight="1" x14ac:dyDescent="0.35"/>
    <row r="253" ht="18" customHeight="1" x14ac:dyDescent="0.35"/>
    <row r="254" ht="18" customHeight="1" x14ac:dyDescent="0.35"/>
    <row r="255" ht="18" customHeight="1" x14ac:dyDescent="0.35"/>
    <row r="256" ht="18" customHeight="1" x14ac:dyDescent="0.35"/>
    <row r="257" ht="18" customHeight="1" x14ac:dyDescent="0.35"/>
    <row r="258" ht="18" customHeight="1" x14ac:dyDescent="0.35"/>
    <row r="259" ht="18" customHeight="1" x14ac:dyDescent="0.35"/>
    <row r="260" ht="18" customHeight="1" x14ac:dyDescent="0.35"/>
    <row r="261" ht="18" customHeight="1" x14ac:dyDescent="0.35"/>
    <row r="262" ht="18" customHeight="1" x14ac:dyDescent="0.35"/>
    <row r="263" ht="18" customHeight="1" x14ac:dyDescent="0.35"/>
    <row r="264" ht="18" customHeight="1" x14ac:dyDescent="0.35"/>
    <row r="265" ht="18" customHeight="1" x14ac:dyDescent="0.35"/>
    <row r="266" ht="18" customHeight="1" x14ac:dyDescent="0.35"/>
    <row r="267" ht="18" customHeight="1" x14ac:dyDescent="0.35"/>
    <row r="268" ht="18" customHeight="1" x14ac:dyDescent="0.35"/>
    <row r="269" ht="18" customHeight="1" x14ac:dyDescent="0.35"/>
    <row r="270" ht="18" customHeight="1" x14ac:dyDescent="0.35"/>
    <row r="271" ht="18" customHeight="1" x14ac:dyDescent="0.35"/>
    <row r="272" ht="18" customHeight="1" x14ac:dyDescent="0.35"/>
    <row r="273" ht="18" customHeight="1" x14ac:dyDescent="0.35"/>
    <row r="274" ht="18" customHeight="1" x14ac:dyDescent="0.35"/>
    <row r="275" ht="18" customHeight="1" x14ac:dyDescent="0.35"/>
    <row r="276" ht="18" customHeight="1" x14ac:dyDescent="0.35"/>
    <row r="277" ht="18" customHeight="1" x14ac:dyDescent="0.35"/>
    <row r="278" ht="18" customHeight="1" x14ac:dyDescent="0.35"/>
    <row r="279" ht="18" customHeight="1" x14ac:dyDescent="0.35"/>
    <row r="280" ht="18" customHeight="1" x14ac:dyDescent="0.35"/>
    <row r="281" ht="18" customHeight="1" x14ac:dyDescent="0.35"/>
    <row r="282" ht="18" customHeight="1" x14ac:dyDescent="0.35"/>
    <row r="283" ht="18" customHeight="1" x14ac:dyDescent="0.35"/>
    <row r="284" ht="18" customHeight="1" x14ac:dyDescent="0.35"/>
    <row r="285" ht="18" customHeight="1" x14ac:dyDescent="0.35"/>
    <row r="286" ht="18" customHeight="1" x14ac:dyDescent="0.35"/>
    <row r="287" ht="18" customHeight="1" x14ac:dyDescent="0.35"/>
    <row r="288" ht="18" customHeight="1" x14ac:dyDescent="0.35"/>
    <row r="289" ht="18" customHeight="1" x14ac:dyDescent="0.35"/>
    <row r="290" ht="18" customHeight="1" x14ac:dyDescent="0.35"/>
    <row r="291" ht="18" customHeight="1" x14ac:dyDescent="0.35"/>
    <row r="292" ht="18" customHeight="1" x14ac:dyDescent="0.35"/>
    <row r="293" ht="18" customHeight="1" x14ac:dyDescent="0.35"/>
    <row r="294" ht="18" customHeight="1" x14ac:dyDescent="0.35"/>
    <row r="295" ht="18" customHeight="1" x14ac:dyDescent="0.35"/>
    <row r="296" ht="18" customHeight="1" x14ac:dyDescent="0.35"/>
    <row r="297" ht="18" customHeight="1" x14ac:dyDescent="0.35"/>
    <row r="298" ht="18" customHeight="1" x14ac:dyDescent="0.35"/>
    <row r="299" ht="18" customHeight="1" x14ac:dyDescent="0.35"/>
    <row r="300" ht="18" customHeight="1" x14ac:dyDescent="0.35"/>
    <row r="301" ht="18" customHeight="1" x14ac:dyDescent="0.35"/>
    <row r="302" ht="18" customHeight="1" x14ac:dyDescent="0.35"/>
    <row r="303" ht="18" customHeight="1" x14ac:dyDescent="0.35"/>
    <row r="304" ht="18" customHeight="1" x14ac:dyDescent="0.35"/>
    <row r="305" ht="18" customHeight="1" x14ac:dyDescent="0.35"/>
    <row r="306" ht="18" customHeight="1" x14ac:dyDescent="0.35"/>
    <row r="307" ht="18" customHeight="1" x14ac:dyDescent="0.35"/>
    <row r="308" ht="18" customHeight="1" x14ac:dyDescent="0.35"/>
    <row r="309" ht="18" customHeight="1" x14ac:dyDescent="0.35"/>
    <row r="310" ht="18" customHeight="1" x14ac:dyDescent="0.35"/>
    <row r="311" ht="18" customHeight="1" x14ac:dyDescent="0.35"/>
    <row r="312" ht="18" customHeight="1" x14ac:dyDescent="0.35"/>
    <row r="313" ht="18" customHeight="1" x14ac:dyDescent="0.35"/>
    <row r="314" ht="18" customHeight="1" x14ac:dyDescent="0.35"/>
    <row r="315" ht="18" customHeight="1" x14ac:dyDescent="0.35"/>
    <row r="316" ht="18" customHeight="1" x14ac:dyDescent="0.35"/>
    <row r="317" ht="18" customHeight="1" x14ac:dyDescent="0.35"/>
    <row r="318" ht="18" customHeight="1" x14ac:dyDescent="0.35"/>
    <row r="319" ht="18" customHeight="1" x14ac:dyDescent="0.35"/>
    <row r="320" ht="18" customHeight="1" x14ac:dyDescent="0.35"/>
    <row r="321" ht="18" customHeight="1" x14ac:dyDescent="0.35"/>
    <row r="322" ht="18" customHeight="1" x14ac:dyDescent="0.35"/>
    <row r="323" ht="18" customHeight="1" x14ac:dyDescent="0.35"/>
    <row r="324" ht="18" customHeight="1" x14ac:dyDescent="0.35"/>
    <row r="325" ht="18" customHeight="1" x14ac:dyDescent="0.35"/>
    <row r="326" ht="18" customHeight="1" x14ac:dyDescent="0.35"/>
    <row r="327" ht="18" customHeight="1" x14ac:dyDescent="0.35"/>
    <row r="328" ht="18" customHeight="1" x14ac:dyDescent="0.35"/>
    <row r="329" ht="18" customHeight="1" x14ac:dyDescent="0.35"/>
    <row r="330" ht="18" customHeight="1" x14ac:dyDescent="0.35"/>
    <row r="331" ht="18" customHeight="1" x14ac:dyDescent="0.35"/>
    <row r="332" ht="18" customHeight="1" x14ac:dyDescent="0.35"/>
    <row r="333" ht="18" customHeight="1" x14ac:dyDescent="0.35"/>
    <row r="334" ht="18" customHeight="1" x14ac:dyDescent="0.35"/>
    <row r="335" ht="18" customHeight="1" x14ac:dyDescent="0.35"/>
    <row r="336" ht="18" customHeight="1" x14ac:dyDescent="0.35"/>
    <row r="337" ht="18" customHeight="1" x14ac:dyDescent="0.35"/>
    <row r="338" ht="18" customHeight="1" x14ac:dyDescent="0.35"/>
    <row r="339" ht="18" customHeight="1" x14ac:dyDescent="0.35"/>
    <row r="340" ht="18" customHeight="1" x14ac:dyDescent="0.35"/>
    <row r="341" ht="18" customHeight="1" x14ac:dyDescent="0.35"/>
    <row r="342" ht="18" customHeight="1" x14ac:dyDescent="0.35"/>
    <row r="343" ht="18" customHeight="1" x14ac:dyDescent="0.35"/>
    <row r="344" ht="18" customHeight="1" x14ac:dyDescent="0.35"/>
    <row r="345" ht="18" customHeight="1" x14ac:dyDescent="0.35"/>
    <row r="346" ht="18" customHeight="1" x14ac:dyDescent="0.35"/>
    <row r="347" ht="18" customHeight="1" x14ac:dyDescent="0.35"/>
    <row r="348" ht="18" customHeight="1" x14ac:dyDescent="0.35"/>
    <row r="349" ht="18" customHeight="1" x14ac:dyDescent="0.35"/>
    <row r="350" ht="18" customHeight="1" x14ac:dyDescent="0.35"/>
    <row r="351" ht="18" customHeight="1" x14ac:dyDescent="0.35"/>
    <row r="352" ht="18" customHeight="1" x14ac:dyDescent="0.35"/>
    <row r="353" ht="18" customHeight="1" x14ac:dyDescent="0.35"/>
    <row r="354" ht="18" customHeight="1" x14ac:dyDescent="0.35"/>
    <row r="355" ht="18" customHeight="1" x14ac:dyDescent="0.35"/>
    <row r="356" ht="18" customHeight="1" x14ac:dyDescent="0.35"/>
    <row r="357" ht="18" customHeight="1" x14ac:dyDescent="0.35"/>
    <row r="358" ht="18" customHeight="1" x14ac:dyDescent="0.35"/>
    <row r="359" ht="18" customHeight="1" x14ac:dyDescent="0.35"/>
    <row r="360" ht="18" customHeight="1" x14ac:dyDescent="0.35"/>
    <row r="361" ht="18" customHeight="1" x14ac:dyDescent="0.35"/>
    <row r="362" ht="18" customHeight="1" x14ac:dyDescent="0.35"/>
    <row r="363" ht="18" customHeight="1" x14ac:dyDescent="0.35"/>
    <row r="364" ht="18" customHeight="1" x14ac:dyDescent="0.35"/>
    <row r="365" ht="18" customHeight="1" x14ac:dyDescent="0.35"/>
    <row r="366" ht="18" customHeight="1" x14ac:dyDescent="0.35"/>
    <row r="367" ht="18" customHeight="1" x14ac:dyDescent="0.35"/>
    <row r="368" ht="18" customHeight="1" x14ac:dyDescent="0.35"/>
    <row r="369" ht="18" customHeight="1" x14ac:dyDescent="0.35"/>
    <row r="370" ht="18" customHeight="1" x14ac:dyDescent="0.35"/>
    <row r="371" ht="18" customHeight="1" x14ac:dyDescent="0.35"/>
    <row r="372" ht="18" customHeight="1" x14ac:dyDescent="0.35"/>
    <row r="373" ht="18" customHeight="1" x14ac:dyDescent="0.35"/>
    <row r="374" ht="18" customHeight="1" x14ac:dyDescent="0.35"/>
    <row r="375" ht="18" customHeight="1" x14ac:dyDescent="0.35"/>
    <row r="376" ht="18" customHeight="1" x14ac:dyDescent="0.35"/>
    <row r="377" ht="18" customHeight="1" x14ac:dyDescent="0.35"/>
    <row r="378" ht="18" customHeight="1" x14ac:dyDescent="0.35"/>
    <row r="379" ht="18" customHeight="1" x14ac:dyDescent="0.35"/>
    <row r="380" ht="18" customHeight="1" x14ac:dyDescent="0.35"/>
    <row r="381" ht="18" customHeight="1" x14ac:dyDescent="0.35"/>
    <row r="382" ht="18" customHeight="1" x14ac:dyDescent="0.35"/>
    <row r="383" ht="18" customHeight="1" x14ac:dyDescent="0.35"/>
    <row r="384" ht="18" customHeight="1" x14ac:dyDescent="0.35"/>
    <row r="385" ht="18" customHeight="1" x14ac:dyDescent="0.35"/>
    <row r="386" ht="18" customHeight="1" x14ac:dyDescent="0.35"/>
    <row r="387" ht="18" customHeight="1" x14ac:dyDescent="0.35"/>
    <row r="388" ht="18" customHeight="1" x14ac:dyDescent="0.35"/>
    <row r="389" ht="18" customHeight="1" x14ac:dyDescent="0.35"/>
    <row r="390" ht="18" customHeight="1" x14ac:dyDescent="0.35"/>
    <row r="391" ht="18" customHeight="1" x14ac:dyDescent="0.35"/>
    <row r="392" ht="18" customHeight="1" x14ac:dyDescent="0.35"/>
    <row r="393" ht="18" customHeight="1" x14ac:dyDescent="0.35"/>
    <row r="394" ht="18" customHeight="1" x14ac:dyDescent="0.35"/>
    <row r="395" ht="18" customHeight="1" x14ac:dyDescent="0.35"/>
    <row r="396" ht="18" customHeight="1" x14ac:dyDescent="0.35"/>
    <row r="397" ht="18" customHeight="1" x14ac:dyDescent="0.35"/>
    <row r="398" ht="18" customHeight="1" x14ac:dyDescent="0.35"/>
    <row r="399" ht="18" customHeight="1" x14ac:dyDescent="0.35"/>
    <row r="400" ht="18" customHeight="1" x14ac:dyDescent="0.35"/>
    <row r="401" ht="18" customHeight="1" x14ac:dyDescent="0.35"/>
    <row r="402" ht="18" customHeight="1" x14ac:dyDescent="0.35"/>
    <row r="403" ht="18" customHeight="1" x14ac:dyDescent="0.35"/>
    <row r="404" ht="18" customHeight="1" x14ac:dyDescent="0.35"/>
    <row r="405" ht="18" customHeight="1" x14ac:dyDescent="0.35"/>
    <row r="406" ht="18" customHeight="1" x14ac:dyDescent="0.35"/>
    <row r="407" ht="18" customHeight="1" x14ac:dyDescent="0.35"/>
    <row r="408" ht="18" customHeight="1" x14ac:dyDescent="0.35"/>
    <row r="409" ht="18" customHeight="1" x14ac:dyDescent="0.35"/>
    <row r="410" ht="18" customHeight="1" x14ac:dyDescent="0.35"/>
    <row r="411" ht="18" customHeight="1" x14ac:dyDescent="0.35"/>
    <row r="412" ht="18" customHeight="1" x14ac:dyDescent="0.35"/>
    <row r="413" ht="18" customHeight="1" x14ac:dyDescent="0.35"/>
    <row r="414" ht="18" customHeight="1" x14ac:dyDescent="0.35"/>
    <row r="415" ht="18" customHeight="1" x14ac:dyDescent="0.35"/>
    <row r="416" ht="18" customHeight="1" x14ac:dyDescent="0.35"/>
    <row r="417" ht="18" customHeight="1" x14ac:dyDescent="0.35"/>
    <row r="418" ht="18" customHeight="1" x14ac:dyDescent="0.35"/>
    <row r="419" ht="18" customHeight="1" x14ac:dyDescent="0.35"/>
    <row r="420" ht="18" customHeight="1" x14ac:dyDescent="0.35"/>
    <row r="421" ht="18" customHeight="1" x14ac:dyDescent="0.35"/>
    <row r="422" ht="18" customHeight="1" x14ac:dyDescent="0.35"/>
    <row r="423" ht="18" customHeight="1" x14ac:dyDescent="0.35"/>
    <row r="424" ht="18" customHeight="1" x14ac:dyDescent="0.35"/>
    <row r="425" ht="18" customHeight="1" x14ac:dyDescent="0.35"/>
    <row r="426" ht="18" customHeight="1" x14ac:dyDescent="0.35"/>
    <row r="427" ht="18" customHeight="1" x14ac:dyDescent="0.35"/>
    <row r="428" ht="18" customHeight="1" x14ac:dyDescent="0.35"/>
    <row r="429" ht="18" customHeight="1" x14ac:dyDescent="0.35"/>
    <row r="430" ht="18" customHeight="1" x14ac:dyDescent="0.35"/>
    <row r="431" ht="18" customHeight="1" x14ac:dyDescent="0.35"/>
    <row r="432" ht="18" customHeight="1" x14ac:dyDescent="0.35"/>
    <row r="433" ht="18" customHeight="1" x14ac:dyDescent="0.35"/>
    <row r="434" ht="18" customHeight="1" x14ac:dyDescent="0.35"/>
    <row r="435" ht="18" customHeight="1" x14ac:dyDescent="0.35"/>
    <row r="436" ht="18" customHeight="1" x14ac:dyDescent="0.35"/>
    <row r="437" ht="18" customHeight="1" x14ac:dyDescent="0.35"/>
    <row r="438" ht="18" customHeight="1" x14ac:dyDescent="0.35"/>
    <row r="439" ht="18" customHeight="1" x14ac:dyDescent="0.35"/>
    <row r="440" ht="18" customHeight="1" x14ac:dyDescent="0.35"/>
    <row r="441" ht="18" customHeight="1" x14ac:dyDescent="0.35"/>
    <row r="442" ht="18" customHeight="1" x14ac:dyDescent="0.35"/>
    <row r="443" ht="18" customHeight="1" x14ac:dyDescent="0.35"/>
    <row r="444" ht="18" customHeight="1" x14ac:dyDescent="0.35"/>
    <row r="445" ht="18" customHeight="1" x14ac:dyDescent="0.35"/>
    <row r="446" ht="18" customHeight="1" x14ac:dyDescent="0.35"/>
    <row r="447" ht="18" customHeight="1" x14ac:dyDescent="0.35"/>
    <row r="448" ht="18" customHeight="1" x14ac:dyDescent="0.35"/>
    <row r="449" ht="18" customHeight="1" x14ac:dyDescent="0.35"/>
    <row r="450" ht="18" customHeight="1" x14ac:dyDescent="0.35"/>
    <row r="451" ht="18" customHeight="1" x14ac:dyDescent="0.35"/>
    <row r="452" ht="18" customHeight="1" x14ac:dyDescent="0.35"/>
    <row r="453" ht="18" customHeight="1" x14ac:dyDescent="0.35"/>
    <row r="454" ht="18" customHeight="1" x14ac:dyDescent="0.35"/>
    <row r="455" ht="18" customHeight="1" x14ac:dyDescent="0.35"/>
    <row r="456" ht="18" customHeight="1" x14ac:dyDescent="0.35"/>
    <row r="457" ht="18" customHeight="1" x14ac:dyDescent="0.35"/>
    <row r="458" ht="18" customHeight="1" x14ac:dyDescent="0.35"/>
    <row r="459" ht="18" customHeight="1" x14ac:dyDescent="0.35"/>
    <row r="460" ht="18" customHeight="1" x14ac:dyDescent="0.35"/>
    <row r="461" ht="18" customHeight="1" x14ac:dyDescent="0.35"/>
    <row r="462" ht="18" customHeight="1" x14ac:dyDescent="0.35"/>
    <row r="463" ht="18" customHeight="1" x14ac:dyDescent="0.35"/>
    <row r="464" ht="18" customHeight="1" x14ac:dyDescent="0.35"/>
    <row r="465" ht="18" customHeight="1" x14ac:dyDescent="0.35"/>
    <row r="466" ht="18" customHeight="1" x14ac:dyDescent="0.35"/>
    <row r="467" ht="18" customHeight="1" x14ac:dyDescent="0.35"/>
    <row r="468" ht="18" customHeight="1" x14ac:dyDescent="0.35"/>
    <row r="469" ht="18" customHeight="1" x14ac:dyDescent="0.35"/>
    <row r="470" ht="18" customHeight="1" x14ac:dyDescent="0.35"/>
    <row r="471" ht="18" customHeight="1" x14ac:dyDescent="0.35"/>
    <row r="472" ht="18" customHeight="1" x14ac:dyDescent="0.35"/>
    <row r="473" ht="18" customHeight="1" x14ac:dyDescent="0.35"/>
    <row r="474" ht="18" customHeight="1" x14ac:dyDescent="0.35"/>
    <row r="475" ht="18" customHeight="1" x14ac:dyDescent="0.35"/>
    <row r="476" ht="18" customHeight="1" x14ac:dyDescent="0.35"/>
    <row r="477" ht="18" customHeight="1" x14ac:dyDescent="0.35"/>
    <row r="478" ht="18" customHeight="1" x14ac:dyDescent="0.35"/>
    <row r="479" ht="18" customHeight="1" x14ac:dyDescent="0.35"/>
    <row r="480" ht="18" customHeight="1" x14ac:dyDescent="0.35"/>
    <row r="481" ht="18" customHeight="1" x14ac:dyDescent="0.35"/>
    <row r="482" ht="18" customHeight="1" x14ac:dyDescent="0.35"/>
    <row r="483" ht="18" customHeight="1" x14ac:dyDescent="0.35"/>
    <row r="484" ht="18" customHeight="1" x14ac:dyDescent="0.35"/>
    <row r="485" ht="18" customHeight="1" x14ac:dyDescent="0.35"/>
    <row r="486" ht="18" customHeight="1" x14ac:dyDescent="0.35"/>
    <row r="487" ht="18" customHeight="1" x14ac:dyDescent="0.35"/>
    <row r="488" ht="18" customHeight="1" x14ac:dyDescent="0.35"/>
    <row r="489" ht="18" customHeight="1" x14ac:dyDescent="0.35"/>
    <row r="490" ht="18" customHeight="1" x14ac:dyDescent="0.35"/>
    <row r="491" ht="18" customHeight="1" x14ac:dyDescent="0.35"/>
    <row r="492" ht="18" customHeight="1" x14ac:dyDescent="0.35"/>
    <row r="493" ht="18" customHeight="1" x14ac:dyDescent="0.35"/>
    <row r="494" ht="18" customHeight="1" x14ac:dyDescent="0.35"/>
    <row r="495" ht="18" customHeight="1" x14ac:dyDescent="0.35"/>
    <row r="496" ht="18" customHeight="1" x14ac:dyDescent="0.35"/>
    <row r="497" ht="18" customHeight="1" x14ac:dyDescent="0.35"/>
    <row r="498" ht="18" customHeight="1" x14ac:dyDescent="0.35"/>
    <row r="499" ht="18" customHeight="1" x14ac:dyDescent="0.35"/>
    <row r="500" ht="18" customHeight="1" x14ac:dyDescent="0.35"/>
    <row r="501" ht="18" customHeight="1" x14ac:dyDescent="0.35"/>
    <row r="502" ht="18" customHeight="1" x14ac:dyDescent="0.35"/>
    <row r="503" ht="18" customHeight="1" x14ac:dyDescent="0.35"/>
    <row r="504" ht="18" customHeight="1" x14ac:dyDescent="0.35"/>
    <row r="505" ht="18" customHeight="1" x14ac:dyDescent="0.35"/>
    <row r="506" ht="18" customHeight="1" x14ac:dyDescent="0.35"/>
    <row r="507" ht="18" customHeight="1" x14ac:dyDescent="0.35"/>
    <row r="508" ht="18" customHeight="1" x14ac:dyDescent="0.35"/>
    <row r="509" ht="18" customHeight="1" x14ac:dyDescent="0.35"/>
    <row r="510" ht="18" customHeight="1" x14ac:dyDescent="0.35"/>
    <row r="511" ht="18" customHeight="1" x14ac:dyDescent="0.35"/>
    <row r="512" ht="18" customHeight="1" x14ac:dyDescent="0.35"/>
    <row r="513" ht="18" customHeight="1" x14ac:dyDescent="0.35"/>
    <row r="514" ht="18" customHeight="1" x14ac:dyDescent="0.35"/>
    <row r="515" ht="18" customHeight="1" x14ac:dyDescent="0.35"/>
    <row r="516" ht="18" customHeight="1" x14ac:dyDescent="0.35"/>
    <row r="517" ht="18" customHeight="1" x14ac:dyDescent="0.35"/>
    <row r="518" ht="18" customHeight="1" x14ac:dyDescent="0.35"/>
    <row r="519" ht="18" customHeight="1" x14ac:dyDescent="0.35"/>
    <row r="520" ht="18" customHeight="1" x14ac:dyDescent="0.35"/>
    <row r="521" ht="18" customHeight="1" x14ac:dyDescent="0.35"/>
    <row r="522" ht="18" customHeight="1" x14ac:dyDescent="0.35"/>
    <row r="523" ht="18" customHeight="1" x14ac:dyDescent="0.35"/>
    <row r="524" ht="18" customHeight="1" x14ac:dyDescent="0.35"/>
    <row r="525" ht="18" customHeight="1" x14ac:dyDescent="0.35"/>
    <row r="526" ht="18" customHeight="1" x14ac:dyDescent="0.35"/>
    <row r="527" ht="18" customHeight="1" x14ac:dyDescent="0.35"/>
    <row r="528" ht="18" customHeight="1" x14ac:dyDescent="0.35"/>
    <row r="529" ht="18" customHeight="1" x14ac:dyDescent="0.35"/>
    <row r="530" ht="18" customHeight="1" x14ac:dyDescent="0.35"/>
    <row r="531" ht="18" customHeight="1" x14ac:dyDescent="0.35"/>
    <row r="532" ht="18" customHeight="1" x14ac:dyDescent="0.35"/>
    <row r="533" ht="18" customHeight="1" x14ac:dyDescent="0.35"/>
    <row r="534" ht="18" customHeight="1" x14ac:dyDescent="0.35"/>
    <row r="535" ht="18" customHeight="1" x14ac:dyDescent="0.35"/>
    <row r="536" ht="18" customHeight="1" x14ac:dyDescent="0.35"/>
    <row r="537" ht="18" customHeight="1" x14ac:dyDescent="0.35"/>
    <row r="538" ht="18" customHeight="1" x14ac:dyDescent="0.35"/>
    <row r="539" ht="18" customHeight="1" x14ac:dyDescent="0.35"/>
    <row r="540" ht="18" customHeight="1" x14ac:dyDescent="0.35"/>
    <row r="541" ht="18" customHeight="1" x14ac:dyDescent="0.35"/>
    <row r="542" ht="18" customHeight="1" x14ac:dyDescent="0.35"/>
    <row r="543" ht="18" customHeight="1" x14ac:dyDescent="0.35"/>
    <row r="544" ht="18" customHeight="1" x14ac:dyDescent="0.35"/>
    <row r="545" ht="18" customHeight="1" x14ac:dyDescent="0.35"/>
    <row r="546" ht="18" customHeight="1" x14ac:dyDescent="0.35"/>
    <row r="547" ht="18" customHeight="1" x14ac:dyDescent="0.35"/>
    <row r="548" ht="18" customHeight="1" x14ac:dyDescent="0.35"/>
    <row r="549" ht="18" customHeight="1" x14ac:dyDescent="0.35"/>
    <row r="550" ht="18" customHeight="1" x14ac:dyDescent="0.35"/>
    <row r="551" ht="18" customHeight="1" x14ac:dyDescent="0.35"/>
    <row r="552" ht="18" customHeight="1" x14ac:dyDescent="0.35"/>
    <row r="553" ht="18" customHeight="1" x14ac:dyDescent="0.35"/>
    <row r="554" ht="18" customHeight="1" x14ac:dyDescent="0.35"/>
    <row r="555" ht="18" customHeight="1" x14ac:dyDescent="0.35"/>
    <row r="556" ht="18" customHeight="1" x14ac:dyDescent="0.35"/>
    <row r="557" ht="18" customHeight="1" x14ac:dyDescent="0.35"/>
    <row r="558" ht="18" customHeight="1" x14ac:dyDescent="0.35"/>
    <row r="559" ht="18" customHeight="1" x14ac:dyDescent="0.35"/>
    <row r="560" ht="18" customHeight="1" x14ac:dyDescent="0.35"/>
    <row r="561" ht="18" customHeight="1" x14ac:dyDescent="0.35"/>
    <row r="562" ht="18" customHeight="1" x14ac:dyDescent="0.35"/>
    <row r="563" ht="18" customHeight="1" x14ac:dyDescent="0.35"/>
    <row r="564" ht="18" customHeight="1" x14ac:dyDescent="0.35"/>
    <row r="565" ht="18" customHeight="1" x14ac:dyDescent="0.35"/>
    <row r="566" ht="18" customHeight="1" x14ac:dyDescent="0.35"/>
    <row r="567" ht="18" customHeight="1" x14ac:dyDescent="0.35"/>
    <row r="568" ht="18" customHeight="1" x14ac:dyDescent="0.35"/>
    <row r="569" ht="18" customHeight="1" x14ac:dyDescent="0.35"/>
    <row r="570" ht="18" customHeight="1" x14ac:dyDescent="0.35"/>
    <row r="571" ht="18" customHeight="1" x14ac:dyDescent="0.35"/>
    <row r="572" ht="18" customHeight="1" x14ac:dyDescent="0.35"/>
    <row r="573" ht="18" customHeight="1" x14ac:dyDescent="0.35"/>
    <row r="574" ht="18" customHeight="1" x14ac:dyDescent="0.35"/>
    <row r="575" ht="18" customHeight="1" x14ac:dyDescent="0.35"/>
    <row r="576" ht="18" customHeight="1" x14ac:dyDescent="0.35"/>
    <row r="577" ht="18" customHeight="1" x14ac:dyDescent="0.35"/>
    <row r="578" ht="18" customHeight="1" x14ac:dyDescent="0.35"/>
    <row r="579" ht="18" customHeight="1" x14ac:dyDescent="0.35"/>
    <row r="580" ht="18" customHeight="1" x14ac:dyDescent="0.35"/>
    <row r="581" ht="18" customHeight="1" x14ac:dyDescent="0.35"/>
    <row r="582" ht="18" customHeight="1" x14ac:dyDescent="0.35"/>
    <row r="583" ht="18" customHeight="1" x14ac:dyDescent="0.35"/>
    <row r="584" ht="18" customHeight="1" x14ac:dyDescent="0.35"/>
    <row r="585" ht="18" customHeight="1" x14ac:dyDescent="0.35"/>
    <row r="586" ht="18" customHeight="1" x14ac:dyDescent="0.35"/>
    <row r="587" ht="18" customHeight="1" x14ac:dyDescent="0.35"/>
    <row r="588" ht="18" customHeight="1" x14ac:dyDescent="0.35"/>
    <row r="589" ht="18" customHeight="1" x14ac:dyDescent="0.35"/>
    <row r="590" ht="18" customHeight="1" x14ac:dyDescent="0.35"/>
    <row r="591" ht="18" customHeight="1" x14ac:dyDescent="0.35"/>
    <row r="592" ht="18" customHeight="1" x14ac:dyDescent="0.35"/>
    <row r="593" ht="18" customHeight="1" x14ac:dyDescent="0.35"/>
    <row r="594" ht="18" customHeight="1" x14ac:dyDescent="0.35"/>
    <row r="595" ht="18" customHeight="1" x14ac:dyDescent="0.35"/>
    <row r="596" ht="18" customHeight="1" x14ac:dyDescent="0.35"/>
    <row r="597" ht="18" customHeight="1" x14ac:dyDescent="0.35"/>
    <row r="598" ht="18" customHeight="1" x14ac:dyDescent="0.35"/>
    <row r="599" ht="18" customHeight="1" x14ac:dyDescent="0.35"/>
    <row r="600" ht="18" customHeight="1" x14ac:dyDescent="0.35"/>
    <row r="601" ht="18" customHeight="1" x14ac:dyDescent="0.35"/>
    <row r="602" ht="18" customHeight="1" x14ac:dyDescent="0.35"/>
    <row r="603" ht="18" customHeight="1" x14ac:dyDescent="0.35"/>
    <row r="604" ht="18" customHeight="1" x14ac:dyDescent="0.35"/>
    <row r="605" ht="18" customHeight="1" x14ac:dyDescent="0.35"/>
    <row r="606" ht="18" customHeight="1" x14ac:dyDescent="0.35"/>
    <row r="607" ht="18" customHeight="1" x14ac:dyDescent="0.35"/>
    <row r="608" ht="18" customHeight="1" x14ac:dyDescent="0.35"/>
    <row r="609" ht="18" customHeight="1" x14ac:dyDescent="0.35"/>
    <row r="610" ht="18" customHeight="1" x14ac:dyDescent="0.35"/>
    <row r="611" ht="18" customHeight="1" x14ac:dyDescent="0.35"/>
    <row r="612" ht="18" customHeight="1" x14ac:dyDescent="0.35"/>
    <row r="613" ht="18" customHeight="1" x14ac:dyDescent="0.35"/>
    <row r="614" ht="18" customHeight="1" x14ac:dyDescent="0.35"/>
    <row r="615" ht="18" customHeight="1" x14ac:dyDescent="0.35"/>
    <row r="616" ht="18" customHeight="1" x14ac:dyDescent="0.35"/>
    <row r="617" ht="18" customHeight="1" x14ac:dyDescent="0.35"/>
    <row r="618" ht="18" customHeight="1" x14ac:dyDescent="0.35"/>
    <row r="619" ht="18" customHeight="1" x14ac:dyDescent="0.35"/>
    <row r="620" ht="18" customHeight="1" x14ac:dyDescent="0.35"/>
    <row r="621" ht="18" customHeight="1" x14ac:dyDescent="0.35"/>
    <row r="622" ht="18" customHeight="1" x14ac:dyDescent="0.35"/>
    <row r="623" ht="18" customHeight="1" x14ac:dyDescent="0.35"/>
    <row r="624" ht="18" customHeight="1" x14ac:dyDescent="0.35"/>
    <row r="625" ht="18" customHeight="1" x14ac:dyDescent="0.35"/>
    <row r="626" ht="18" customHeight="1" x14ac:dyDescent="0.35"/>
    <row r="627" ht="18" customHeight="1" x14ac:dyDescent="0.35"/>
    <row r="628" ht="18" customHeight="1" x14ac:dyDescent="0.35"/>
    <row r="629" ht="18" customHeight="1" x14ac:dyDescent="0.35"/>
    <row r="630" ht="18" customHeight="1" x14ac:dyDescent="0.35"/>
    <row r="631" ht="18" customHeight="1" x14ac:dyDescent="0.35"/>
    <row r="632" ht="18" customHeight="1" x14ac:dyDescent="0.35"/>
    <row r="633" ht="18" customHeight="1" x14ac:dyDescent="0.35"/>
    <row r="634" ht="18" customHeight="1" x14ac:dyDescent="0.35"/>
    <row r="635" ht="18" customHeight="1" x14ac:dyDescent="0.35"/>
    <row r="636" ht="18" customHeight="1" x14ac:dyDescent="0.35"/>
    <row r="637" ht="18" customHeight="1" x14ac:dyDescent="0.35"/>
    <row r="638" ht="18" customHeight="1" x14ac:dyDescent="0.35"/>
    <row r="639" ht="18" customHeight="1" x14ac:dyDescent="0.35"/>
    <row r="640" ht="18" customHeight="1" x14ac:dyDescent="0.35"/>
    <row r="641" ht="18" customHeight="1" x14ac:dyDescent="0.35"/>
    <row r="642" ht="18" customHeight="1" x14ac:dyDescent="0.35"/>
    <row r="643" ht="18" customHeight="1" x14ac:dyDescent="0.35"/>
    <row r="644" ht="18" customHeight="1" x14ac:dyDescent="0.35"/>
    <row r="645" ht="18" customHeight="1" x14ac:dyDescent="0.35"/>
    <row r="646" ht="18" customHeight="1" x14ac:dyDescent="0.35"/>
    <row r="647" ht="18" customHeight="1" x14ac:dyDescent="0.35"/>
    <row r="648" ht="18" customHeight="1" x14ac:dyDescent="0.35"/>
    <row r="649" ht="18" customHeight="1" x14ac:dyDescent="0.35"/>
    <row r="650" ht="18" customHeight="1" x14ac:dyDescent="0.35"/>
    <row r="651" ht="18" customHeight="1" x14ac:dyDescent="0.35"/>
    <row r="652" ht="18" customHeight="1" x14ac:dyDescent="0.35"/>
    <row r="653" ht="18" customHeight="1" x14ac:dyDescent="0.35"/>
    <row r="654" ht="18" customHeight="1" x14ac:dyDescent="0.35"/>
    <row r="655" ht="18" customHeight="1" x14ac:dyDescent="0.35"/>
    <row r="656" ht="18" customHeight="1" x14ac:dyDescent="0.35"/>
    <row r="657" ht="18" customHeight="1" x14ac:dyDescent="0.35"/>
    <row r="658" ht="18" customHeight="1" x14ac:dyDescent="0.35"/>
    <row r="659" ht="18" customHeight="1" x14ac:dyDescent="0.35"/>
    <row r="660" ht="18" customHeight="1" x14ac:dyDescent="0.35"/>
    <row r="661" ht="18" customHeight="1" x14ac:dyDescent="0.35"/>
    <row r="662" ht="18" customHeight="1" x14ac:dyDescent="0.35"/>
    <row r="663" ht="18" customHeight="1" x14ac:dyDescent="0.35"/>
    <row r="664" ht="18" customHeight="1" x14ac:dyDescent="0.35"/>
    <row r="665" ht="18" customHeight="1" x14ac:dyDescent="0.35"/>
    <row r="666" ht="18" customHeight="1" x14ac:dyDescent="0.35"/>
    <row r="667" ht="18" customHeight="1" x14ac:dyDescent="0.35"/>
    <row r="668" ht="18" customHeight="1" x14ac:dyDescent="0.35"/>
    <row r="669" ht="18" customHeight="1" x14ac:dyDescent="0.35"/>
    <row r="670" ht="18" customHeight="1" x14ac:dyDescent="0.35"/>
    <row r="671" ht="18" customHeight="1" x14ac:dyDescent="0.35"/>
    <row r="672" ht="18" customHeight="1" x14ac:dyDescent="0.35"/>
    <row r="673" ht="18" customHeight="1" x14ac:dyDescent="0.35"/>
    <row r="674" ht="18" customHeight="1" x14ac:dyDescent="0.35"/>
    <row r="675" ht="18" customHeight="1" x14ac:dyDescent="0.35"/>
    <row r="676" ht="18" customHeight="1" x14ac:dyDescent="0.35"/>
    <row r="677" ht="18" customHeight="1" x14ac:dyDescent="0.35"/>
    <row r="678" ht="18" customHeight="1" x14ac:dyDescent="0.35"/>
    <row r="679" ht="18" customHeight="1" x14ac:dyDescent="0.35"/>
    <row r="680" ht="18" customHeight="1" x14ac:dyDescent="0.35"/>
    <row r="681" ht="18" customHeight="1" x14ac:dyDescent="0.35"/>
    <row r="682" ht="18" customHeight="1" x14ac:dyDescent="0.35"/>
    <row r="683" ht="18" customHeight="1" x14ac:dyDescent="0.35"/>
    <row r="684" ht="18" customHeight="1" x14ac:dyDescent="0.35"/>
    <row r="685" ht="18" customHeight="1" x14ac:dyDescent="0.35"/>
    <row r="686" ht="18" customHeight="1" x14ac:dyDescent="0.35"/>
    <row r="687" ht="18" customHeight="1" x14ac:dyDescent="0.35"/>
    <row r="688" ht="18" customHeight="1" x14ac:dyDescent="0.35"/>
    <row r="689" ht="18" customHeight="1" x14ac:dyDescent="0.35"/>
    <row r="690" ht="18" customHeight="1" x14ac:dyDescent="0.35"/>
    <row r="691" ht="18" customHeight="1" x14ac:dyDescent="0.35"/>
    <row r="692" ht="18" customHeight="1" x14ac:dyDescent="0.35"/>
    <row r="693" ht="18" customHeight="1" x14ac:dyDescent="0.35"/>
    <row r="694" ht="18" customHeight="1" x14ac:dyDescent="0.35"/>
    <row r="695" ht="18" customHeight="1" x14ac:dyDescent="0.35"/>
    <row r="696" ht="18" customHeight="1" x14ac:dyDescent="0.35"/>
    <row r="697" ht="18" customHeight="1" x14ac:dyDescent="0.35"/>
    <row r="698" ht="18" customHeight="1" x14ac:dyDescent="0.35"/>
    <row r="699" ht="18" customHeight="1" x14ac:dyDescent="0.35"/>
    <row r="700" ht="18" customHeight="1" x14ac:dyDescent="0.35"/>
    <row r="701" ht="18" customHeight="1" x14ac:dyDescent="0.35"/>
    <row r="702" ht="18" customHeight="1" x14ac:dyDescent="0.35"/>
    <row r="703" ht="18" customHeight="1" x14ac:dyDescent="0.35"/>
    <row r="704" ht="18" customHeight="1" x14ac:dyDescent="0.35"/>
    <row r="705" ht="18" customHeight="1" x14ac:dyDescent="0.35"/>
    <row r="706" ht="18" customHeight="1" x14ac:dyDescent="0.35"/>
    <row r="707" ht="18" customHeight="1" x14ac:dyDescent="0.35"/>
    <row r="708" ht="18" customHeight="1" x14ac:dyDescent="0.35"/>
    <row r="709" ht="18" customHeight="1" x14ac:dyDescent="0.35"/>
    <row r="710" ht="18" customHeight="1" x14ac:dyDescent="0.35"/>
    <row r="711" ht="18" customHeight="1" x14ac:dyDescent="0.35"/>
    <row r="712" ht="18" customHeight="1" x14ac:dyDescent="0.35"/>
    <row r="713" ht="18" customHeight="1" x14ac:dyDescent="0.35"/>
    <row r="714" ht="18" customHeight="1" x14ac:dyDescent="0.35"/>
    <row r="715" ht="18" customHeight="1" x14ac:dyDescent="0.35"/>
    <row r="716" ht="18" customHeight="1" x14ac:dyDescent="0.35"/>
    <row r="717" ht="18" customHeight="1" x14ac:dyDescent="0.35"/>
    <row r="718" ht="18" customHeight="1" x14ac:dyDescent="0.35"/>
    <row r="719" ht="18" customHeight="1" x14ac:dyDescent="0.35"/>
    <row r="720" ht="18" customHeight="1" x14ac:dyDescent="0.35"/>
    <row r="721" ht="18" customHeight="1" x14ac:dyDescent="0.35"/>
    <row r="722" ht="18" customHeight="1" x14ac:dyDescent="0.35"/>
    <row r="723" ht="18" customHeight="1" x14ac:dyDescent="0.35"/>
    <row r="724" ht="18" customHeight="1" x14ac:dyDescent="0.35"/>
    <row r="725" ht="18" customHeight="1" x14ac:dyDescent="0.35"/>
    <row r="726" ht="18" customHeight="1" x14ac:dyDescent="0.35"/>
    <row r="727" ht="18" customHeight="1" x14ac:dyDescent="0.35"/>
    <row r="728" ht="18" customHeight="1" x14ac:dyDescent="0.35"/>
    <row r="729" ht="18" customHeight="1" x14ac:dyDescent="0.35"/>
    <row r="730" ht="18" customHeight="1" x14ac:dyDescent="0.35"/>
    <row r="731" ht="18" customHeight="1" x14ac:dyDescent="0.35"/>
    <row r="732" ht="18" customHeight="1" x14ac:dyDescent="0.35"/>
    <row r="733" ht="18" customHeight="1" x14ac:dyDescent="0.35"/>
    <row r="734" ht="18" customHeight="1" x14ac:dyDescent="0.35"/>
    <row r="735" ht="18" customHeight="1" x14ac:dyDescent="0.35"/>
    <row r="736" ht="18" customHeight="1" x14ac:dyDescent="0.35"/>
    <row r="737" ht="18" customHeight="1" x14ac:dyDescent="0.35"/>
    <row r="738" ht="18" customHeight="1" x14ac:dyDescent="0.35"/>
    <row r="739" ht="18" customHeight="1" x14ac:dyDescent="0.35"/>
    <row r="740" ht="18" customHeight="1" x14ac:dyDescent="0.35"/>
    <row r="741" ht="18" customHeight="1" x14ac:dyDescent="0.35"/>
    <row r="742" ht="18" customHeight="1" x14ac:dyDescent="0.35"/>
    <row r="743" ht="18" customHeight="1" x14ac:dyDescent="0.35"/>
    <row r="744" ht="18" customHeight="1" x14ac:dyDescent="0.35"/>
    <row r="745" ht="18" customHeight="1" x14ac:dyDescent="0.35"/>
    <row r="746" ht="18" customHeight="1" x14ac:dyDescent="0.35"/>
    <row r="747" ht="18" customHeight="1" x14ac:dyDescent="0.35"/>
    <row r="748" ht="18" customHeight="1" x14ac:dyDescent="0.35"/>
    <row r="749" ht="18" customHeight="1" x14ac:dyDescent="0.35"/>
    <row r="750" ht="18" customHeight="1" x14ac:dyDescent="0.35"/>
    <row r="751" ht="18" customHeight="1" x14ac:dyDescent="0.35"/>
    <row r="752" ht="18" customHeight="1" x14ac:dyDescent="0.35"/>
    <row r="753" ht="18" customHeight="1" x14ac:dyDescent="0.35"/>
    <row r="754" ht="18" customHeight="1" x14ac:dyDescent="0.35"/>
    <row r="755" ht="18" customHeight="1" x14ac:dyDescent="0.35"/>
    <row r="756" ht="18" customHeight="1" x14ac:dyDescent="0.35"/>
    <row r="757" ht="18" customHeight="1" x14ac:dyDescent="0.35"/>
    <row r="758" ht="18" customHeight="1" x14ac:dyDescent="0.35"/>
    <row r="759" ht="18" customHeight="1" x14ac:dyDescent="0.35"/>
    <row r="760" ht="18" customHeight="1" x14ac:dyDescent="0.35"/>
    <row r="761" ht="18" customHeight="1" x14ac:dyDescent="0.35"/>
    <row r="762" ht="18" customHeight="1" x14ac:dyDescent="0.35"/>
    <row r="763" ht="18" customHeight="1" x14ac:dyDescent="0.35"/>
    <row r="764" ht="18" customHeight="1" x14ac:dyDescent="0.35"/>
    <row r="765" ht="18" customHeight="1" x14ac:dyDescent="0.35"/>
    <row r="766" ht="18" customHeight="1" x14ac:dyDescent="0.35"/>
    <row r="767" ht="18" customHeight="1" x14ac:dyDescent="0.35"/>
    <row r="768" ht="18" customHeight="1" x14ac:dyDescent="0.35"/>
    <row r="769" ht="18" customHeight="1" x14ac:dyDescent="0.35"/>
    <row r="770" ht="18" customHeight="1" x14ac:dyDescent="0.35"/>
    <row r="771" ht="18" customHeight="1" x14ac:dyDescent="0.35"/>
    <row r="772" ht="18" customHeight="1" x14ac:dyDescent="0.35"/>
    <row r="773" ht="18" customHeight="1" x14ac:dyDescent="0.35"/>
    <row r="774" ht="18" customHeight="1" x14ac:dyDescent="0.35"/>
    <row r="775" ht="18" customHeight="1" x14ac:dyDescent="0.35"/>
    <row r="776" ht="18" customHeight="1" x14ac:dyDescent="0.35"/>
    <row r="777" ht="18" customHeight="1" x14ac:dyDescent="0.35"/>
    <row r="778" ht="18" customHeight="1" x14ac:dyDescent="0.35"/>
    <row r="779" ht="18" customHeight="1" x14ac:dyDescent="0.35"/>
    <row r="780" ht="18" customHeight="1" x14ac:dyDescent="0.35"/>
    <row r="781" ht="18" customHeight="1" x14ac:dyDescent="0.35"/>
    <row r="782" ht="18" customHeight="1" x14ac:dyDescent="0.35"/>
    <row r="783" ht="18" customHeight="1" x14ac:dyDescent="0.35"/>
    <row r="784" ht="18" customHeight="1" x14ac:dyDescent="0.35"/>
    <row r="785" ht="18" customHeight="1" x14ac:dyDescent="0.35"/>
    <row r="786" ht="18" customHeight="1" x14ac:dyDescent="0.35"/>
    <row r="787" ht="18" customHeight="1" x14ac:dyDescent="0.35"/>
    <row r="788" ht="18" customHeight="1" x14ac:dyDescent="0.35"/>
    <row r="789" ht="18" customHeight="1" x14ac:dyDescent="0.35"/>
    <row r="790" ht="18" customHeight="1" x14ac:dyDescent="0.35"/>
    <row r="791" ht="18" customHeight="1" x14ac:dyDescent="0.35"/>
    <row r="792" ht="18" customHeight="1" x14ac:dyDescent="0.35"/>
    <row r="793" ht="18" customHeight="1" x14ac:dyDescent="0.35"/>
    <row r="794" ht="18" customHeight="1" x14ac:dyDescent="0.35"/>
    <row r="795" ht="18" customHeight="1" x14ac:dyDescent="0.35"/>
    <row r="796" ht="18" customHeight="1" x14ac:dyDescent="0.35"/>
    <row r="797" ht="18" customHeight="1" x14ac:dyDescent="0.35"/>
    <row r="798" ht="18" customHeight="1" x14ac:dyDescent="0.35"/>
    <row r="799" ht="18" customHeight="1" x14ac:dyDescent="0.35"/>
    <row r="800" ht="18" customHeight="1" x14ac:dyDescent="0.35"/>
    <row r="801" ht="18" customHeight="1" x14ac:dyDescent="0.35"/>
    <row r="802" ht="18" customHeight="1" x14ac:dyDescent="0.35"/>
    <row r="803" ht="18" customHeight="1" x14ac:dyDescent="0.35"/>
    <row r="804" ht="18" customHeight="1" x14ac:dyDescent="0.35"/>
    <row r="805" ht="18" customHeight="1" x14ac:dyDescent="0.35"/>
    <row r="806" ht="18" customHeight="1" x14ac:dyDescent="0.35"/>
    <row r="807" ht="18" customHeight="1" x14ac:dyDescent="0.35"/>
    <row r="808" ht="18" customHeight="1" x14ac:dyDescent="0.35"/>
    <row r="809" ht="18" customHeight="1" x14ac:dyDescent="0.35"/>
    <row r="810" ht="18" customHeight="1" x14ac:dyDescent="0.35"/>
    <row r="811" ht="18" customHeight="1" x14ac:dyDescent="0.35"/>
    <row r="812" ht="18" customHeight="1" x14ac:dyDescent="0.35"/>
    <row r="813" ht="18" customHeight="1" x14ac:dyDescent="0.35"/>
    <row r="814" ht="18" customHeight="1" x14ac:dyDescent="0.35"/>
    <row r="815" ht="18" customHeight="1" x14ac:dyDescent="0.35"/>
    <row r="816" ht="18" customHeight="1" x14ac:dyDescent="0.35"/>
    <row r="817" ht="18" customHeight="1" x14ac:dyDescent="0.35"/>
    <row r="818" ht="18" customHeight="1" x14ac:dyDescent="0.35"/>
    <row r="819" ht="18" customHeight="1" x14ac:dyDescent="0.35"/>
    <row r="820" ht="18" customHeight="1" x14ac:dyDescent="0.35"/>
    <row r="821" ht="18" customHeight="1" x14ac:dyDescent="0.35"/>
    <row r="822" ht="18" customHeight="1" x14ac:dyDescent="0.35"/>
    <row r="823" ht="18" customHeight="1" x14ac:dyDescent="0.35"/>
    <row r="824" ht="18" customHeight="1" x14ac:dyDescent="0.35"/>
    <row r="825" ht="18" customHeight="1" x14ac:dyDescent="0.35"/>
    <row r="826" ht="18" customHeight="1" x14ac:dyDescent="0.35"/>
    <row r="827" ht="18" customHeight="1" x14ac:dyDescent="0.35"/>
    <row r="828" ht="18" customHeight="1" x14ac:dyDescent="0.35"/>
    <row r="829" ht="18" customHeight="1" x14ac:dyDescent="0.35"/>
    <row r="830" ht="18" customHeight="1" x14ac:dyDescent="0.35"/>
    <row r="831" ht="18" customHeight="1" x14ac:dyDescent="0.35"/>
    <row r="832" ht="18" customHeight="1" x14ac:dyDescent="0.35"/>
    <row r="833" ht="18" customHeight="1" x14ac:dyDescent="0.35"/>
    <row r="834" ht="18" customHeight="1" x14ac:dyDescent="0.35"/>
    <row r="835" ht="18" customHeight="1" x14ac:dyDescent="0.35"/>
    <row r="836" ht="18" customHeight="1" x14ac:dyDescent="0.35"/>
    <row r="837" ht="18" customHeight="1" x14ac:dyDescent="0.35"/>
    <row r="838" ht="18" customHeight="1" x14ac:dyDescent="0.35"/>
    <row r="839" ht="18" customHeight="1" x14ac:dyDescent="0.35"/>
    <row r="840" ht="18" customHeight="1" x14ac:dyDescent="0.35"/>
    <row r="841" ht="18" customHeight="1" x14ac:dyDescent="0.35"/>
    <row r="842" ht="18" customHeight="1" x14ac:dyDescent="0.35"/>
    <row r="843" ht="18" customHeight="1" x14ac:dyDescent="0.35"/>
    <row r="844" ht="18" customHeight="1" x14ac:dyDescent="0.35"/>
    <row r="845" ht="18" customHeight="1" x14ac:dyDescent="0.35"/>
    <row r="846" ht="18" customHeight="1" x14ac:dyDescent="0.35"/>
    <row r="847" ht="18" customHeight="1" x14ac:dyDescent="0.35"/>
    <row r="848" ht="18" customHeight="1" x14ac:dyDescent="0.35"/>
    <row r="849" ht="18" customHeight="1" x14ac:dyDescent="0.35"/>
    <row r="850" ht="18" customHeight="1" x14ac:dyDescent="0.35"/>
    <row r="851" ht="18" customHeight="1" x14ac:dyDescent="0.35"/>
    <row r="852" ht="18" customHeight="1" x14ac:dyDescent="0.35"/>
    <row r="853" ht="18" customHeight="1" x14ac:dyDescent="0.35"/>
    <row r="854" ht="18" customHeight="1" x14ac:dyDescent="0.35"/>
    <row r="855" ht="18" customHeight="1" x14ac:dyDescent="0.35"/>
    <row r="856" ht="18" customHeight="1" x14ac:dyDescent="0.35"/>
    <row r="857" ht="18" customHeight="1" x14ac:dyDescent="0.35"/>
    <row r="858" ht="18" customHeight="1" x14ac:dyDescent="0.35"/>
    <row r="859" ht="18" customHeight="1" x14ac:dyDescent="0.35"/>
    <row r="860" ht="18" customHeight="1" x14ac:dyDescent="0.35"/>
    <row r="861" ht="18" customHeight="1" x14ac:dyDescent="0.35"/>
    <row r="862" ht="18" customHeight="1" x14ac:dyDescent="0.35"/>
    <row r="863" ht="18" customHeight="1" x14ac:dyDescent="0.35"/>
    <row r="864" ht="18" customHeight="1" x14ac:dyDescent="0.35"/>
    <row r="865" ht="18" customHeight="1" x14ac:dyDescent="0.35"/>
    <row r="866" ht="18" customHeight="1" x14ac:dyDescent="0.35"/>
    <row r="867" ht="18" customHeight="1" x14ac:dyDescent="0.35"/>
    <row r="868" ht="18" customHeight="1" x14ac:dyDescent="0.35"/>
    <row r="869" ht="18" customHeight="1" x14ac:dyDescent="0.35"/>
    <row r="870" ht="18" customHeight="1" x14ac:dyDescent="0.35"/>
    <row r="871" ht="18" customHeight="1" x14ac:dyDescent="0.35"/>
    <row r="872" ht="18" customHeight="1" x14ac:dyDescent="0.35"/>
    <row r="873" ht="18" customHeight="1" x14ac:dyDescent="0.35"/>
    <row r="874" ht="18" customHeight="1" x14ac:dyDescent="0.35"/>
    <row r="875" ht="18" customHeight="1" x14ac:dyDescent="0.35"/>
    <row r="876" ht="18" customHeight="1" x14ac:dyDescent="0.35"/>
    <row r="877" ht="18" customHeight="1" x14ac:dyDescent="0.35"/>
    <row r="878" ht="18" customHeight="1" x14ac:dyDescent="0.35"/>
    <row r="879" ht="18" customHeight="1" x14ac:dyDescent="0.35"/>
    <row r="880" ht="18" customHeight="1" x14ac:dyDescent="0.35"/>
    <row r="881" ht="18" customHeight="1" x14ac:dyDescent="0.35"/>
    <row r="882" ht="18" customHeight="1" x14ac:dyDescent="0.35"/>
    <row r="883" ht="18" customHeight="1" x14ac:dyDescent="0.35"/>
    <row r="884" ht="18" customHeight="1" x14ac:dyDescent="0.35"/>
    <row r="885" ht="18" customHeight="1" x14ac:dyDescent="0.35"/>
    <row r="886" ht="18" customHeight="1" x14ac:dyDescent="0.35"/>
    <row r="887" ht="18" customHeight="1" x14ac:dyDescent="0.35"/>
    <row r="888" ht="18" customHeight="1" x14ac:dyDescent="0.35"/>
    <row r="889" ht="18" customHeight="1" x14ac:dyDescent="0.35"/>
    <row r="890" ht="18" customHeight="1" x14ac:dyDescent="0.35"/>
    <row r="891" ht="18" customHeight="1" x14ac:dyDescent="0.35"/>
    <row r="892" ht="18" customHeight="1" x14ac:dyDescent="0.35"/>
    <row r="893" ht="18" customHeight="1" x14ac:dyDescent="0.35"/>
    <row r="894" ht="18" customHeight="1" x14ac:dyDescent="0.35"/>
    <row r="895" ht="18" customHeight="1" x14ac:dyDescent="0.35"/>
    <row r="896" ht="18" customHeight="1" x14ac:dyDescent="0.35"/>
    <row r="897" ht="18" customHeight="1" x14ac:dyDescent="0.35"/>
    <row r="898" ht="18" customHeight="1" x14ac:dyDescent="0.35"/>
    <row r="899" ht="18" customHeight="1" x14ac:dyDescent="0.35"/>
    <row r="900" ht="18" customHeight="1" x14ac:dyDescent="0.35"/>
    <row r="901" ht="18" customHeight="1" x14ac:dyDescent="0.35"/>
    <row r="902" ht="18" customHeight="1" x14ac:dyDescent="0.35"/>
    <row r="903" ht="18" customHeight="1" x14ac:dyDescent="0.35"/>
    <row r="904" ht="18" customHeight="1" x14ac:dyDescent="0.35"/>
    <row r="905" ht="18" customHeight="1" x14ac:dyDescent="0.35"/>
    <row r="906" ht="18" customHeight="1" x14ac:dyDescent="0.35"/>
    <row r="907" ht="18" customHeight="1" x14ac:dyDescent="0.35"/>
    <row r="908" ht="18" customHeight="1" x14ac:dyDescent="0.35"/>
    <row r="909" ht="18" customHeight="1" x14ac:dyDescent="0.35"/>
    <row r="910" ht="18" customHeight="1" x14ac:dyDescent="0.35"/>
    <row r="911" ht="18" customHeight="1" x14ac:dyDescent="0.35"/>
    <row r="912" ht="18" customHeight="1" x14ac:dyDescent="0.35"/>
    <row r="913" ht="18" customHeight="1" x14ac:dyDescent="0.35"/>
    <row r="914" ht="18" customHeight="1" x14ac:dyDescent="0.35"/>
    <row r="915" ht="18" customHeight="1" x14ac:dyDescent="0.35"/>
    <row r="916" ht="18" customHeight="1" x14ac:dyDescent="0.35"/>
    <row r="917" ht="18" customHeight="1" x14ac:dyDescent="0.35"/>
    <row r="918" ht="18" customHeight="1" x14ac:dyDescent="0.35"/>
    <row r="919" ht="18" customHeight="1" x14ac:dyDescent="0.35"/>
    <row r="920" ht="18" customHeight="1" x14ac:dyDescent="0.35"/>
    <row r="921" ht="18" customHeight="1" x14ac:dyDescent="0.35"/>
    <row r="922" ht="18" customHeight="1" x14ac:dyDescent="0.35"/>
    <row r="923" ht="18" customHeight="1" x14ac:dyDescent="0.35"/>
    <row r="924" ht="18" customHeight="1" x14ac:dyDescent="0.35"/>
    <row r="925" ht="18" customHeight="1" x14ac:dyDescent="0.35"/>
    <row r="926" ht="18" customHeight="1" x14ac:dyDescent="0.35"/>
    <row r="927" ht="18" customHeight="1" x14ac:dyDescent="0.35"/>
    <row r="928" ht="18" customHeight="1" x14ac:dyDescent="0.35"/>
    <row r="929" ht="18" customHeight="1" x14ac:dyDescent="0.35"/>
    <row r="930" ht="18" customHeight="1" x14ac:dyDescent="0.35"/>
    <row r="931" ht="18" customHeight="1" x14ac:dyDescent="0.35"/>
    <row r="932" ht="18" customHeight="1" x14ac:dyDescent="0.35"/>
    <row r="933" ht="18" customHeight="1" x14ac:dyDescent="0.35"/>
    <row r="934" ht="18" customHeight="1" x14ac:dyDescent="0.35"/>
    <row r="935" ht="18" customHeight="1" x14ac:dyDescent="0.35"/>
    <row r="936" ht="18" customHeight="1" x14ac:dyDescent="0.35"/>
    <row r="937" ht="18" customHeight="1" x14ac:dyDescent="0.35"/>
    <row r="938" ht="18" customHeight="1" x14ac:dyDescent="0.35"/>
    <row r="939" ht="18" customHeight="1" x14ac:dyDescent="0.35"/>
    <row r="940" ht="18" customHeight="1" x14ac:dyDescent="0.35"/>
    <row r="941" ht="18" customHeight="1" x14ac:dyDescent="0.35"/>
    <row r="942" ht="18" customHeight="1" x14ac:dyDescent="0.35"/>
    <row r="943" ht="18" customHeight="1" x14ac:dyDescent="0.35"/>
    <row r="944" ht="18" customHeight="1" x14ac:dyDescent="0.35"/>
    <row r="945" ht="18" customHeight="1" x14ac:dyDescent="0.35"/>
    <row r="946" ht="18" customHeight="1" x14ac:dyDescent="0.35"/>
    <row r="947" ht="18" customHeight="1" x14ac:dyDescent="0.35"/>
    <row r="948" ht="18" customHeight="1" x14ac:dyDescent="0.35"/>
    <row r="949" ht="18" customHeight="1" x14ac:dyDescent="0.35"/>
    <row r="950" ht="18" customHeight="1" x14ac:dyDescent="0.35"/>
    <row r="951" ht="18" customHeight="1" x14ac:dyDescent="0.35"/>
    <row r="952" ht="18" customHeight="1" x14ac:dyDescent="0.35"/>
    <row r="953" ht="18" customHeight="1" x14ac:dyDescent="0.35"/>
    <row r="954" ht="18" customHeight="1" x14ac:dyDescent="0.35"/>
    <row r="955" ht="18" customHeight="1" x14ac:dyDescent="0.35"/>
    <row r="956" ht="18" customHeight="1" x14ac:dyDescent="0.35"/>
    <row r="957" ht="18" customHeight="1" x14ac:dyDescent="0.35"/>
    <row r="958" ht="18" customHeight="1" x14ac:dyDescent="0.35"/>
    <row r="959" ht="18" customHeight="1" x14ac:dyDescent="0.35"/>
    <row r="960" ht="18" customHeight="1" x14ac:dyDescent="0.35"/>
    <row r="961" ht="18" customHeight="1" x14ac:dyDescent="0.35"/>
    <row r="962" ht="18" customHeight="1" x14ac:dyDescent="0.35"/>
    <row r="963" ht="18" customHeight="1" x14ac:dyDescent="0.35"/>
    <row r="964" ht="18" customHeight="1" x14ac:dyDescent="0.35"/>
    <row r="965" ht="18" customHeight="1" x14ac:dyDescent="0.35"/>
    <row r="966" ht="18" customHeight="1" x14ac:dyDescent="0.35"/>
    <row r="967" ht="18" customHeight="1" x14ac:dyDescent="0.35"/>
    <row r="968" ht="18" customHeight="1" x14ac:dyDescent="0.35"/>
    <row r="969" ht="18" customHeight="1" x14ac:dyDescent="0.35"/>
    <row r="970" ht="18" customHeight="1" x14ac:dyDescent="0.35"/>
    <row r="971" ht="18" customHeight="1" x14ac:dyDescent="0.35"/>
    <row r="972" ht="18" customHeight="1" x14ac:dyDescent="0.35"/>
    <row r="973" ht="18" customHeight="1" x14ac:dyDescent="0.35"/>
    <row r="974" ht="18" customHeight="1" x14ac:dyDescent="0.35"/>
    <row r="975" ht="18" customHeight="1" x14ac:dyDescent="0.35"/>
    <row r="976" ht="18" customHeight="1" x14ac:dyDescent="0.35"/>
    <row r="977" ht="18" customHeight="1" x14ac:dyDescent="0.35"/>
    <row r="978" ht="18" customHeight="1" x14ac:dyDescent="0.35"/>
    <row r="979" ht="18" customHeight="1" x14ac:dyDescent="0.35"/>
    <row r="980" ht="18" customHeight="1" x14ac:dyDescent="0.35"/>
    <row r="981" ht="18" customHeight="1" x14ac:dyDescent="0.35"/>
    <row r="982" ht="18" customHeight="1" x14ac:dyDescent="0.35"/>
    <row r="983" ht="18" customHeight="1" x14ac:dyDescent="0.35"/>
    <row r="984" ht="18" customHeight="1" x14ac:dyDescent="0.35"/>
    <row r="985" ht="18" customHeight="1" x14ac:dyDescent="0.35"/>
    <row r="986" ht="18" customHeight="1" x14ac:dyDescent="0.35"/>
    <row r="987" ht="18" customHeight="1" x14ac:dyDescent="0.35"/>
    <row r="988" ht="18" customHeight="1" x14ac:dyDescent="0.35"/>
    <row r="989" ht="18" customHeight="1" x14ac:dyDescent="0.35"/>
    <row r="990" ht="18" customHeight="1" x14ac:dyDescent="0.35"/>
    <row r="991" ht="18" customHeight="1" x14ac:dyDescent="0.35"/>
    <row r="992" ht="18" customHeight="1" x14ac:dyDescent="0.35"/>
    <row r="993" ht="18" customHeight="1" x14ac:dyDescent="0.35"/>
    <row r="994" ht="18" customHeight="1" x14ac:dyDescent="0.35"/>
    <row r="995" ht="18" customHeight="1" x14ac:dyDescent="0.35"/>
    <row r="996" ht="18" customHeight="1" x14ac:dyDescent="0.35"/>
    <row r="997" ht="18" customHeight="1" x14ac:dyDescent="0.35"/>
    <row r="998" ht="18" customHeight="1" x14ac:dyDescent="0.35"/>
    <row r="999" ht="18" customHeight="1" x14ac:dyDescent="0.35"/>
    <row r="1000" ht="18" customHeight="1" x14ac:dyDescent="0.35"/>
  </sheetData>
  <phoneticPr fontId="39"/>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topLeftCell="A199" workbookViewId="0">
      <selection activeCell="A2" sqref="A2"/>
    </sheetView>
  </sheetViews>
  <sheetFormatPr defaultColWidth="14.453125" defaultRowHeight="15" customHeight="1" x14ac:dyDescent="0.35"/>
  <cols>
    <col min="1" max="26" width="8.6328125" customWidth="1"/>
  </cols>
  <sheetData>
    <row r="1" spans="1:4" ht="18" customHeight="1" x14ac:dyDescent="0.35">
      <c r="A1" s="7" t="s">
        <v>138</v>
      </c>
      <c r="B1" s="7" t="s">
        <v>139</v>
      </c>
      <c r="C1" s="7" t="s">
        <v>57</v>
      </c>
      <c r="D1" s="7" t="s">
        <v>140</v>
      </c>
    </row>
    <row r="2" spans="1:4" ht="18" customHeight="1" x14ac:dyDescent="0.35">
      <c r="A2" s="7" t="s">
        <v>17</v>
      </c>
      <c r="B2" s="7" t="s">
        <v>3</v>
      </c>
      <c r="D2" s="7" t="s">
        <v>3</v>
      </c>
    </row>
    <row r="3" spans="1:4" ht="18" customHeight="1" x14ac:dyDescent="0.35">
      <c r="A3" s="7" t="s">
        <v>141</v>
      </c>
      <c r="B3" s="7" t="s">
        <v>142</v>
      </c>
      <c r="D3" s="7" t="s">
        <v>143</v>
      </c>
    </row>
    <row r="4" spans="1:4" ht="18" customHeight="1" x14ac:dyDescent="0.35">
      <c r="A4" s="7" t="s">
        <v>144</v>
      </c>
      <c r="B4" s="7" t="s">
        <v>145</v>
      </c>
      <c r="D4" s="7" t="s">
        <v>146</v>
      </c>
    </row>
    <row r="5" spans="1:4" ht="18" customHeight="1" x14ac:dyDescent="0.35">
      <c r="D5" s="7" t="s">
        <v>147</v>
      </c>
    </row>
    <row r="6" spans="1:4" ht="18" customHeight="1" x14ac:dyDescent="0.35">
      <c r="D6" s="7" t="s">
        <v>148</v>
      </c>
    </row>
    <row r="7" spans="1:4" ht="18" customHeight="1" x14ac:dyDescent="0.35">
      <c r="D7" s="7" t="s">
        <v>149</v>
      </c>
    </row>
    <row r="8" spans="1:4" ht="18" customHeight="1" x14ac:dyDescent="0.35">
      <c r="D8" s="7" t="s">
        <v>150</v>
      </c>
    </row>
    <row r="9" spans="1:4" ht="18" customHeight="1" x14ac:dyDescent="0.35">
      <c r="D9" s="7" t="s">
        <v>151</v>
      </c>
    </row>
    <row r="10" spans="1:4" ht="18" customHeight="1" x14ac:dyDescent="0.35">
      <c r="D10" s="7" t="s">
        <v>152</v>
      </c>
    </row>
    <row r="11" spans="1:4" ht="18" customHeight="1" x14ac:dyDescent="0.35">
      <c r="D11" s="7" t="s">
        <v>74</v>
      </c>
    </row>
    <row r="12" spans="1:4" ht="18" customHeight="1" x14ac:dyDescent="0.35">
      <c r="D12" s="7" t="s">
        <v>153</v>
      </c>
    </row>
    <row r="13" spans="1:4" ht="18" customHeight="1" x14ac:dyDescent="0.35">
      <c r="D13" s="7" t="s">
        <v>154</v>
      </c>
    </row>
    <row r="14" spans="1:4" ht="18" customHeight="1" x14ac:dyDescent="0.35">
      <c r="D14" s="7" t="s">
        <v>75</v>
      </c>
    </row>
    <row r="15" spans="1:4" ht="18" customHeight="1" x14ac:dyDescent="0.35">
      <c r="D15" s="7" t="s">
        <v>78</v>
      </c>
    </row>
    <row r="16" spans="1:4" ht="18" customHeight="1" x14ac:dyDescent="0.35">
      <c r="D16" s="7" t="s">
        <v>155</v>
      </c>
    </row>
    <row r="17" spans="4:4" ht="18" customHeight="1" x14ac:dyDescent="0.35">
      <c r="D17" s="7" t="s">
        <v>156</v>
      </c>
    </row>
    <row r="18" spans="4:4" ht="18" customHeight="1" x14ac:dyDescent="0.35">
      <c r="D18" s="7" t="s">
        <v>157</v>
      </c>
    </row>
    <row r="19" spans="4:4" ht="18" customHeight="1" x14ac:dyDescent="0.35">
      <c r="D19" s="7" t="s">
        <v>158</v>
      </c>
    </row>
    <row r="20" spans="4:4" ht="18" customHeight="1" x14ac:dyDescent="0.35">
      <c r="D20" s="7" t="s">
        <v>159</v>
      </c>
    </row>
    <row r="21" spans="4:4" ht="18" customHeight="1" x14ac:dyDescent="0.35">
      <c r="D21" s="7" t="s">
        <v>160</v>
      </c>
    </row>
    <row r="22" spans="4:4" ht="18" customHeight="1" x14ac:dyDescent="0.35">
      <c r="D22" s="7" t="s">
        <v>80</v>
      </c>
    </row>
    <row r="23" spans="4:4" ht="18" customHeight="1" x14ac:dyDescent="0.35">
      <c r="D23" s="7" t="s">
        <v>161</v>
      </c>
    </row>
    <row r="24" spans="4:4" ht="18" customHeight="1" x14ac:dyDescent="0.35">
      <c r="D24" s="7" t="s">
        <v>162</v>
      </c>
    </row>
    <row r="25" spans="4:4" ht="18" customHeight="1" x14ac:dyDescent="0.35">
      <c r="D25" s="7" t="s">
        <v>163</v>
      </c>
    </row>
    <row r="26" spans="4:4" ht="18" customHeight="1" x14ac:dyDescent="0.35">
      <c r="D26" s="7" t="s">
        <v>164</v>
      </c>
    </row>
    <row r="27" spans="4:4" ht="18" customHeight="1" x14ac:dyDescent="0.35">
      <c r="D27" s="7" t="s">
        <v>165</v>
      </c>
    </row>
    <row r="28" spans="4:4" ht="18" customHeight="1" x14ac:dyDescent="0.35">
      <c r="D28" s="7" t="s">
        <v>166</v>
      </c>
    </row>
    <row r="29" spans="4:4" ht="18" customHeight="1" x14ac:dyDescent="0.35">
      <c r="D29" s="7" t="s">
        <v>167</v>
      </c>
    </row>
    <row r="30" spans="4:4" ht="18" customHeight="1" x14ac:dyDescent="0.35">
      <c r="D30" s="7" t="s">
        <v>82</v>
      </c>
    </row>
    <row r="31" spans="4:4" ht="18" customHeight="1" x14ac:dyDescent="0.35">
      <c r="D31" s="7" t="s">
        <v>168</v>
      </c>
    </row>
    <row r="32" spans="4:4" ht="18" customHeight="1" x14ac:dyDescent="0.35">
      <c r="D32" s="7" t="s">
        <v>169</v>
      </c>
    </row>
    <row r="33" spans="4:4" ht="18" customHeight="1" x14ac:dyDescent="0.35">
      <c r="D33" s="7" t="s">
        <v>170</v>
      </c>
    </row>
    <row r="34" spans="4:4" ht="18" customHeight="1" x14ac:dyDescent="0.35">
      <c r="D34" s="7" t="s">
        <v>171</v>
      </c>
    </row>
    <row r="35" spans="4:4" ht="18" customHeight="1" x14ac:dyDescent="0.35">
      <c r="D35" s="7" t="s">
        <v>172</v>
      </c>
    </row>
    <row r="36" spans="4:4" ht="18" customHeight="1" x14ac:dyDescent="0.35">
      <c r="D36" s="7" t="s">
        <v>173</v>
      </c>
    </row>
    <row r="37" spans="4:4" ht="18" customHeight="1" x14ac:dyDescent="0.35">
      <c r="D37" s="7" t="s">
        <v>174</v>
      </c>
    </row>
    <row r="38" spans="4:4" ht="18" customHeight="1" x14ac:dyDescent="0.35">
      <c r="D38" s="7" t="s">
        <v>175</v>
      </c>
    </row>
    <row r="39" spans="4:4" ht="18" customHeight="1" x14ac:dyDescent="0.35">
      <c r="D39" s="7" t="s">
        <v>84</v>
      </c>
    </row>
    <row r="40" spans="4:4" ht="18" customHeight="1" x14ac:dyDescent="0.35">
      <c r="D40" s="7" t="s">
        <v>176</v>
      </c>
    </row>
    <row r="41" spans="4:4" ht="18" customHeight="1" x14ac:dyDescent="0.35">
      <c r="D41" s="7" t="s">
        <v>177</v>
      </c>
    </row>
    <row r="42" spans="4:4" ht="18" customHeight="1" x14ac:dyDescent="0.35">
      <c r="D42" s="7" t="s">
        <v>178</v>
      </c>
    </row>
    <row r="43" spans="4:4" ht="18" customHeight="1" x14ac:dyDescent="0.35">
      <c r="D43" s="7" t="s">
        <v>179</v>
      </c>
    </row>
    <row r="44" spans="4:4" ht="18" customHeight="1" x14ac:dyDescent="0.35">
      <c r="D44" s="7" t="s">
        <v>180</v>
      </c>
    </row>
    <row r="45" spans="4:4" ht="18" customHeight="1" x14ac:dyDescent="0.35">
      <c r="D45" s="7" t="s">
        <v>88</v>
      </c>
    </row>
    <row r="46" spans="4:4" ht="18" customHeight="1" x14ac:dyDescent="0.35">
      <c r="D46" s="7" t="s">
        <v>90</v>
      </c>
    </row>
    <row r="47" spans="4:4" ht="18" customHeight="1" x14ac:dyDescent="0.35">
      <c r="D47" s="7" t="s">
        <v>181</v>
      </c>
    </row>
    <row r="48" spans="4:4" ht="18" customHeight="1" x14ac:dyDescent="0.35">
      <c r="D48" s="7" t="s">
        <v>182</v>
      </c>
    </row>
    <row r="49" spans="4:4" ht="18" customHeight="1" x14ac:dyDescent="0.35">
      <c r="D49" s="7" t="s">
        <v>183</v>
      </c>
    </row>
    <row r="50" spans="4:4" ht="18" customHeight="1" x14ac:dyDescent="0.35">
      <c r="D50" s="7" t="s">
        <v>184</v>
      </c>
    </row>
    <row r="51" spans="4:4" ht="18" customHeight="1" x14ac:dyDescent="0.35">
      <c r="D51" s="7" t="s">
        <v>185</v>
      </c>
    </row>
    <row r="52" spans="4:4" ht="18" customHeight="1" x14ac:dyDescent="0.35">
      <c r="D52" s="7" t="s">
        <v>186</v>
      </c>
    </row>
    <row r="53" spans="4:4" ht="18" customHeight="1" x14ac:dyDescent="0.35">
      <c r="D53" s="7" t="s">
        <v>187</v>
      </c>
    </row>
    <row r="54" spans="4:4" ht="18" customHeight="1" x14ac:dyDescent="0.35">
      <c r="D54" s="7" t="s">
        <v>188</v>
      </c>
    </row>
    <row r="55" spans="4:4" ht="18" customHeight="1" x14ac:dyDescent="0.35">
      <c r="D55" s="7" t="s">
        <v>189</v>
      </c>
    </row>
    <row r="56" spans="4:4" ht="18" customHeight="1" x14ac:dyDescent="0.35">
      <c r="D56" s="7" t="s">
        <v>190</v>
      </c>
    </row>
    <row r="57" spans="4:4" ht="18" customHeight="1" x14ac:dyDescent="0.35">
      <c r="D57" s="7" t="s">
        <v>191</v>
      </c>
    </row>
    <row r="58" spans="4:4" ht="18" customHeight="1" x14ac:dyDescent="0.35">
      <c r="D58" s="7" t="s">
        <v>192</v>
      </c>
    </row>
    <row r="59" spans="4:4" ht="18" customHeight="1" x14ac:dyDescent="0.35">
      <c r="D59" s="7" t="s">
        <v>193</v>
      </c>
    </row>
    <row r="60" spans="4:4" ht="18" customHeight="1" x14ac:dyDescent="0.35">
      <c r="D60" s="7" t="s">
        <v>194</v>
      </c>
    </row>
    <row r="61" spans="4:4" ht="18" customHeight="1" x14ac:dyDescent="0.35">
      <c r="D61" s="7" t="s">
        <v>195</v>
      </c>
    </row>
    <row r="62" spans="4:4" ht="18" customHeight="1" x14ac:dyDescent="0.35">
      <c r="D62" s="7" t="s">
        <v>196</v>
      </c>
    </row>
    <row r="63" spans="4:4" ht="18" customHeight="1" x14ac:dyDescent="0.35">
      <c r="D63" s="7" t="s">
        <v>197</v>
      </c>
    </row>
    <row r="64" spans="4:4" ht="18" customHeight="1" x14ac:dyDescent="0.35">
      <c r="D64" s="7" t="s">
        <v>198</v>
      </c>
    </row>
    <row r="65" spans="4:4" ht="18" customHeight="1" x14ac:dyDescent="0.35">
      <c r="D65" s="7" t="s">
        <v>96</v>
      </c>
    </row>
    <row r="66" spans="4:4" ht="18" customHeight="1" x14ac:dyDescent="0.35">
      <c r="D66" s="7" t="s">
        <v>199</v>
      </c>
    </row>
    <row r="67" spans="4:4" ht="18" customHeight="1" x14ac:dyDescent="0.35">
      <c r="D67" s="7" t="s">
        <v>200</v>
      </c>
    </row>
    <row r="68" spans="4:4" ht="18" customHeight="1" x14ac:dyDescent="0.35">
      <c r="D68" s="7" t="s">
        <v>201</v>
      </c>
    </row>
    <row r="69" spans="4:4" ht="18" customHeight="1" x14ac:dyDescent="0.35">
      <c r="D69" s="7" t="s">
        <v>202</v>
      </c>
    </row>
    <row r="70" spans="4:4" ht="18" customHeight="1" x14ac:dyDescent="0.35">
      <c r="D70" s="7" t="s">
        <v>203</v>
      </c>
    </row>
    <row r="71" spans="4:4" ht="18" customHeight="1" x14ac:dyDescent="0.35">
      <c r="D71" s="7" t="s">
        <v>204</v>
      </c>
    </row>
    <row r="72" spans="4:4" ht="18" customHeight="1" x14ac:dyDescent="0.35">
      <c r="D72" s="7" t="s">
        <v>205</v>
      </c>
    </row>
    <row r="73" spans="4:4" ht="18" customHeight="1" x14ac:dyDescent="0.35">
      <c r="D73" s="7" t="s">
        <v>206</v>
      </c>
    </row>
    <row r="74" spans="4:4" ht="18" customHeight="1" x14ac:dyDescent="0.35">
      <c r="D74" s="7" t="s">
        <v>207</v>
      </c>
    </row>
    <row r="75" spans="4:4" ht="18" customHeight="1" x14ac:dyDescent="0.35">
      <c r="D75" s="7" t="s">
        <v>98</v>
      </c>
    </row>
    <row r="76" spans="4:4" ht="18" customHeight="1" x14ac:dyDescent="0.35">
      <c r="D76" s="7" t="s">
        <v>99</v>
      </c>
    </row>
    <row r="77" spans="4:4" ht="18" customHeight="1" x14ac:dyDescent="0.35">
      <c r="D77" s="7" t="s">
        <v>208</v>
      </c>
    </row>
    <row r="78" spans="4:4" ht="18" customHeight="1" x14ac:dyDescent="0.35">
      <c r="D78" s="7" t="s">
        <v>209</v>
      </c>
    </row>
    <row r="79" spans="4:4" ht="18" customHeight="1" x14ac:dyDescent="0.35">
      <c r="D79" s="7" t="s">
        <v>210</v>
      </c>
    </row>
    <row r="80" spans="4:4" ht="18" customHeight="1" x14ac:dyDescent="0.35">
      <c r="D80" s="7" t="s">
        <v>211</v>
      </c>
    </row>
    <row r="81" spans="4:4" ht="18" customHeight="1" x14ac:dyDescent="0.35">
      <c r="D81" s="7" t="s">
        <v>212</v>
      </c>
    </row>
    <row r="82" spans="4:4" ht="18" customHeight="1" x14ac:dyDescent="0.35">
      <c r="D82" s="7" t="s">
        <v>103</v>
      </c>
    </row>
    <row r="83" spans="4:4" ht="18" customHeight="1" x14ac:dyDescent="0.35">
      <c r="D83" s="7" t="s">
        <v>213</v>
      </c>
    </row>
    <row r="84" spans="4:4" ht="18" customHeight="1" x14ac:dyDescent="0.35">
      <c r="D84" s="7" t="s">
        <v>214</v>
      </c>
    </row>
    <row r="85" spans="4:4" ht="18" customHeight="1" x14ac:dyDescent="0.35">
      <c r="D85" s="7" t="s">
        <v>215</v>
      </c>
    </row>
    <row r="86" spans="4:4" ht="18" customHeight="1" x14ac:dyDescent="0.35">
      <c r="D86" s="7" t="s">
        <v>216</v>
      </c>
    </row>
    <row r="87" spans="4:4" ht="18" customHeight="1" x14ac:dyDescent="0.35">
      <c r="D87" s="7" t="s">
        <v>217</v>
      </c>
    </row>
    <row r="88" spans="4:4" ht="18" customHeight="1" x14ac:dyDescent="0.35">
      <c r="D88" s="7" t="s">
        <v>218</v>
      </c>
    </row>
    <row r="89" spans="4:4" ht="18" customHeight="1" x14ac:dyDescent="0.35">
      <c r="D89" s="7" t="s">
        <v>219</v>
      </c>
    </row>
    <row r="90" spans="4:4" ht="18" customHeight="1" x14ac:dyDescent="0.35">
      <c r="D90" s="7" t="s">
        <v>220</v>
      </c>
    </row>
    <row r="91" spans="4:4" ht="18" customHeight="1" x14ac:dyDescent="0.35">
      <c r="D91" s="7" t="s">
        <v>221</v>
      </c>
    </row>
    <row r="92" spans="4:4" ht="18" customHeight="1" x14ac:dyDescent="0.35">
      <c r="D92" s="7" t="s">
        <v>222</v>
      </c>
    </row>
    <row r="93" spans="4:4" ht="18" customHeight="1" x14ac:dyDescent="0.35">
      <c r="D93" s="7" t="s">
        <v>223</v>
      </c>
    </row>
    <row r="94" spans="4:4" ht="18" customHeight="1" x14ac:dyDescent="0.35">
      <c r="D94" s="7" t="s">
        <v>224</v>
      </c>
    </row>
    <row r="95" spans="4:4" ht="18" customHeight="1" x14ac:dyDescent="0.35">
      <c r="D95" s="7" t="s">
        <v>225</v>
      </c>
    </row>
    <row r="96" spans="4:4" ht="18" customHeight="1" x14ac:dyDescent="0.35">
      <c r="D96" s="7" t="s">
        <v>226</v>
      </c>
    </row>
    <row r="97" spans="4:4" ht="18" customHeight="1" x14ac:dyDescent="0.35">
      <c r="D97" s="7" t="s">
        <v>227</v>
      </c>
    </row>
    <row r="98" spans="4:4" ht="18" customHeight="1" x14ac:dyDescent="0.35">
      <c r="D98" s="7" t="s">
        <v>228</v>
      </c>
    </row>
    <row r="99" spans="4:4" ht="18" customHeight="1" x14ac:dyDescent="0.35">
      <c r="D99" s="7" t="s">
        <v>108</v>
      </c>
    </row>
    <row r="100" spans="4:4" ht="18" customHeight="1" x14ac:dyDescent="0.35">
      <c r="D100" s="7" t="s">
        <v>229</v>
      </c>
    </row>
    <row r="101" spans="4:4" ht="18" customHeight="1" x14ac:dyDescent="0.35">
      <c r="D101" s="7" t="s">
        <v>230</v>
      </c>
    </row>
    <row r="102" spans="4:4" ht="18" customHeight="1" x14ac:dyDescent="0.35">
      <c r="D102" s="7" t="s">
        <v>231</v>
      </c>
    </row>
    <row r="103" spans="4:4" ht="18" customHeight="1" x14ac:dyDescent="0.35">
      <c r="D103" s="7" t="s">
        <v>110</v>
      </c>
    </row>
    <row r="104" spans="4:4" ht="18" customHeight="1" x14ac:dyDescent="0.35">
      <c r="D104" s="7" t="s">
        <v>232</v>
      </c>
    </row>
    <row r="105" spans="4:4" ht="18" customHeight="1" x14ac:dyDescent="0.35">
      <c r="D105" s="7" t="s">
        <v>233</v>
      </c>
    </row>
    <row r="106" spans="4:4" ht="18" customHeight="1" x14ac:dyDescent="0.35">
      <c r="D106" s="7" t="s">
        <v>113</v>
      </c>
    </row>
    <row r="107" spans="4:4" ht="18" customHeight="1" x14ac:dyDescent="0.35">
      <c r="D107" s="7" t="s">
        <v>234</v>
      </c>
    </row>
    <row r="108" spans="4:4" ht="18" customHeight="1" x14ac:dyDescent="0.35">
      <c r="D108" s="7" t="s">
        <v>235</v>
      </c>
    </row>
    <row r="109" spans="4:4" ht="18" customHeight="1" x14ac:dyDescent="0.35">
      <c r="D109" s="7" t="s">
        <v>236</v>
      </c>
    </row>
    <row r="110" spans="4:4" ht="18" customHeight="1" x14ac:dyDescent="0.35">
      <c r="D110" s="7" t="s">
        <v>237</v>
      </c>
    </row>
    <row r="111" spans="4:4" ht="18" customHeight="1" x14ac:dyDescent="0.35">
      <c r="D111" s="7" t="s">
        <v>238</v>
      </c>
    </row>
    <row r="112" spans="4:4" ht="18" customHeight="1" x14ac:dyDescent="0.35">
      <c r="D112" s="7" t="s">
        <v>239</v>
      </c>
    </row>
    <row r="113" spans="4:4" ht="18" customHeight="1" x14ac:dyDescent="0.35">
      <c r="D113" s="7" t="s">
        <v>240</v>
      </c>
    </row>
    <row r="114" spans="4:4" ht="18" customHeight="1" x14ac:dyDescent="0.35">
      <c r="D114" s="7" t="s">
        <v>241</v>
      </c>
    </row>
    <row r="115" spans="4:4" ht="18" customHeight="1" x14ac:dyDescent="0.35">
      <c r="D115" s="7" t="s">
        <v>242</v>
      </c>
    </row>
    <row r="116" spans="4:4" ht="18" customHeight="1" x14ac:dyDescent="0.35">
      <c r="D116" s="7" t="s">
        <v>243</v>
      </c>
    </row>
    <row r="117" spans="4:4" ht="18" customHeight="1" x14ac:dyDescent="0.35">
      <c r="D117" s="7" t="s">
        <v>244</v>
      </c>
    </row>
    <row r="118" spans="4:4" ht="18" customHeight="1" x14ac:dyDescent="0.35">
      <c r="D118" s="7" t="s">
        <v>245</v>
      </c>
    </row>
    <row r="119" spans="4:4" ht="18" customHeight="1" x14ac:dyDescent="0.35">
      <c r="D119" s="7" t="s">
        <v>246</v>
      </c>
    </row>
    <row r="120" spans="4:4" ht="18" customHeight="1" x14ac:dyDescent="0.35">
      <c r="D120" s="7" t="s">
        <v>247</v>
      </c>
    </row>
    <row r="121" spans="4:4" ht="18" customHeight="1" x14ac:dyDescent="0.35">
      <c r="D121" s="7" t="s">
        <v>248</v>
      </c>
    </row>
    <row r="122" spans="4:4" ht="18" customHeight="1" x14ac:dyDescent="0.35">
      <c r="D122" s="7" t="s">
        <v>249</v>
      </c>
    </row>
    <row r="123" spans="4:4" ht="18" customHeight="1" x14ac:dyDescent="0.35">
      <c r="D123" s="7" t="s">
        <v>250</v>
      </c>
    </row>
    <row r="124" spans="4:4" ht="18" customHeight="1" x14ac:dyDescent="0.35">
      <c r="D124" s="7" t="s">
        <v>251</v>
      </c>
    </row>
    <row r="125" spans="4:4" ht="18" customHeight="1" x14ac:dyDescent="0.35">
      <c r="D125" s="7" t="s">
        <v>252</v>
      </c>
    </row>
    <row r="126" spans="4:4" ht="18" customHeight="1" x14ac:dyDescent="0.35">
      <c r="D126" s="7" t="s">
        <v>253</v>
      </c>
    </row>
    <row r="127" spans="4:4" ht="18" customHeight="1" x14ac:dyDescent="0.35">
      <c r="D127" s="7" t="s">
        <v>254</v>
      </c>
    </row>
    <row r="128" spans="4:4" ht="18" customHeight="1" x14ac:dyDescent="0.35">
      <c r="D128" s="7" t="s">
        <v>255</v>
      </c>
    </row>
    <row r="129" spans="4:4" ht="18" customHeight="1" x14ac:dyDescent="0.35">
      <c r="D129" s="7" t="s">
        <v>256</v>
      </c>
    </row>
    <row r="130" spans="4:4" ht="18" customHeight="1" x14ac:dyDescent="0.35">
      <c r="D130" s="7" t="s">
        <v>257</v>
      </c>
    </row>
    <row r="131" spans="4:4" ht="18" customHeight="1" x14ac:dyDescent="0.35">
      <c r="D131" s="7" t="s">
        <v>258</v>
      </c>
    </row>
    <row r="132" spans="4:4" ht="18" customHeight="1" x14ac:dyDescent="0.35">
      <c r="D132" s="7" t="s">
        <v>259</v>
      </c>
    </row>
    <row r="133" spans="4:4" ht="18" customHeight="1" x14ac:dyDescent="0.35">
      <c r="D133" s="7" t="s">
        <v>260</v>
      </c>
    </row>
    <row r="134" spans="4:4" ht="18" customHeight="1" x14ac:dyDescent="0.35">
      <c r="D134" s="7" t="s">
        <v>261</v>
      </c>
    </row>
    <row r="135" spans="4:4" ht="18" customHeight="1" x14ac:dyDescent="0.35">
      <c r="D135" s="7" t="s">
        <v>262</v>
      </c>
    </row>
    <row r="136" spans="4:4" ht="18" customHeight="1" x14ac:dyDescent="0.35">
      <c r="D136" s="7" t="s">
        <v>263</v>
      </c>
    </row>
    <row r="137" spans="4:4" ht="18" customHeight="1" x14ac:dyDescent="0.35">
      <c r="D137" s="7" t="s">
        <v>264</v>
      </c>
    </row>
    <row r="138" spans="4:4" ht="18" customHeight="1" x14ac:dyDescent="0.35">
      <c r="D138" s="7" t="s">
        <v>265</v>
      </c>
    </row>
    <row r="139" spans="4:4" ht="18" customHeight="1" x14ac:dyDescent="0.35">
      <c r="D139" s="7" t="s">
        <v>266</v>
      </c>
    </row>
    <row r="140" spans="4:4" ht="18" customHeight="1" x14ac:dyDescent="0.35">
      <c r="D140" s="7" t="s">
        <v>267</v>
      </c>
    </row>
    <row r="141" spans="4:4" ht="18" customHeight="1" x14ac:dyDescent="0.35">
      <c r="D141" s="7" t="s">
        <v>268</v>
      </c>
    </row>
    <row r="142" spans="4:4" ht="18" customHeight="1" x14ac:dyDescent="0.35">
      <c r="D142" s="7" t="s">
        <v>269</v>
      </c>
    </row>
    <row r="143" spans="4:4" ht="18" customHeight="1" x14ac:dyDescent="0.35">
      <c r="D143" s="7" t="s">
        <v>270</v>
      </c>
    </row>
    <row r="144" spans="4:4" ht="18" customHeight="1" x14ac:dyDescent="0.35">
      <c r="D144" s="7" t="s">
        <v>271</v>
      </c>
    </row>
    <row r="145" spans="4:4" ht="18" customHeight="1" x14ac:dyDescent="0.35">
      <c r="D145" s="7" t="s">
        <v>272</v>
      </c>
    </row>
    <row r="146" spans="4:4" ht="18" customHeight="1" x14ac:dyDescent="0.35">
      <c r="D146" s="7" t="s">
        <v>273</v>
      </c>
    </row>
    <row r="147" spans="4:4" ht="18" customHeight="1" x14ac:dyDescent="0.35">
      <c r="D147" s="7" t="s">
        <v>274</v>
      </c>
    </row>
    <row r="148" spans="4:4" ht="18" customHeight="1" x14ac:dyDescent="0.35">
      <c r="D148" s="7" t="s">
        <v>275</v>
      </c>
    </row>
    <row r="149" spans="4:4" ht="18" customHeight="1" x14ac:dyDescent="0.35">
      <c r="D149" s="7" t="s">
        <v>276</v>
      </c>
    </row>
    <row r="150" spans="4:4" ht="18" customHeight="1" x14ac:dyDescent="0.35">
      <c r="D150" s="7" t="s">
        <v>277</v>
      </c>
    </row>
    <row r="151" spans="4:4" ht="18" customHeight="1" x14ac:dyDescent="0.35">
      <c r="D151" s="7" t="s">
        <v>278</v>
      </c>
    </row>
    <row r="152" spans="4:4" ht="18" customHeight="1" x14ac:dyDescent="0.35">
      <c r="D152" s="7" t="s">
        <v>279</v>
      </c>
    </row>
    <row r="153" spans="4:4" ht="18" customHeight="1" x14ac:dyDescent="0.35">
      <c r="D153" s="7" t="s">
        <v>280</v>
      </c>
    </row>
    <row r="154" spans="4:4" ht="18" customHeight="1" x14ac:dyDescent="0.35">
      <c r="D154" s="7" t="s">
        <v>281</v>
      </c>
    </row>
    <row r="155" spans="4:4" ht="18" customHeight="1" x14ac:dyDescent="0.35">
      <c r="D155" s="7" t="s">
        <v>282</v>
      </c>
    </row>
    <row r="156" spans="4:4" ht="18" customHeight="1" x14ac:dyDescent="0.35">
      <c r="D156" s="7" t="s">
        <v>283</v>
      </c>
    </row>
    <row r="157" spans="4:4" ht="18" customHeight="1" x14ac:dyDescent="0.35">
      <c r="D157" s="7" t="s">
        <v>284</v>
      </c>
    </row>
    <row r="158" spans="4:4" ht="18" customHeight="1" x14ac:dyDescent="0.35">
      <c r="D158" s="7" t="s">
        <v>285</v>
      </c>
    </row>
    <row r="159" spans="4:4" ht="18" customHeight="1" x14ac:dyDescent="0.35">
      <c r="D159" s="7" t="s">
        <v>286</v>
      </c>
    </row>
    <row r="160" spans="4:4" ht="18" customHeight="1" x14ac:dyDescent="0.35">
      <c r="D160" s="7" t="s">
        <v>287</v>
      </c>
    </row>
    <row r="161" spans="4:4" ht="18" customHeight="1" x14ac:dyDescent="0.35">
      <c r="D161" s="7" t="s">
        <v>115</v>
      </c>
    </row>
    <row r="162" spans="4:4" ht="18" customHeight="1" x14ac:dyDescent="0.35">
      <c r="D162" s="7" t="s">
        <v>288</v>
      </c>
    </row>
    <row r="163" spans="4:4" ht="18" customHeight="1" x14ac:dyDescent="0.35">
      <c r="D163" s="7" t="s">
        <v>289</v>
      </c>
    </row>
    <row r="164" spans="4:4" ht="18" customHeight="1" x14ac:dyDescent="0.35">
      <c r="D164" s="7" t="s">
        <v>290</v>
      </c>
    </row>
    <row r="165" spans="4:4" ht="18" customHeight="1" x14ac:dyDescent="0.35">
      <c r="D165" s="7" t="s">
        <v>291</v>
      </c>
    </row>
    <row r="166" spans="4:4" ht="18" customHeight="1" x14ac:dyDescent="0.35">
      <c r="D166" s="7" t="s">
        <v>292</v>
      </c>
    </row>
    <row r="167" spans="4:4" ht="18" customHeight="1" x14ac:dyDescent="0.35">
      <c r="D167" s="7" t="s">
        <v>293</v>
      </c>
    </row>
    <row r="168" spans="4:4" ht="18" customHeight="1" x14ac:dyDescent="0.35">
      <c r="D168" s="7" t="s">
        <v>294</v>
      </c>
    </row>
    <row r="169" spans="4:4" ht="18" customHeight="1" x14ac:dyDescent="0.35">
      <c r="D169" s="7" t="s">
        <v>295</v>
      </c>
    </row>
    <row r="170" spans="4:4" ht="18" customHeight="1" x14ac:dyDescent="0.35">
      <c r="D170" s="7" t="s">
        <v>296</v>
      </c>
    </row>
    <row r="171" spans="4:4" ht="18" customHeight="1" x14ac:dyDescent="0.35">
      <c r="D171" s="7" t="s">
        <v>297</v>
      </c>
    </row>
    <row r="172" spans="4:4" ht="18" customHeight="1" x14ac:dyDescent="0.35">
      <c r="D172" s="7" t="s">
        <v>116</v>
      </c>
    </row>
    <row r="173" spans="4:4" ht="18" customHeight="1" x14ac:dyDescent="0.35">
      <c r="D173" s="7" t="s">
        <v>298</v>
      </c>
    </row>
    <row r="174" spans="4:4" ht="18" customHeight="1" x14ac:dyDescent="0.35">
      <c r="D174" s="7" t="s">
        <v>299</v>
      </c>
    </row>
    <row r="175" spans="4:4" ht="18" customHeight="1" x14ac:dyDescent="0.35">
      <c r="D175" s="7" t="s">
        <v>300</v>
      </c>
    </row>
    <row r="176" spans="4:4" ht="18" customHeight="1" x14ac:dyDescent="0.35">
      <c r="D176" s="7" t="s">
        <v>301</v>
      </c>
    </row>
    <row r="177" spans="4:4" ht="18" customHeight="1" x14ac:dyDescent="0.35">
      <c r="D177" s="7" t="s">
        <v>302</v>
      </c>
    </row>
    <row r="178" spans="4:4" ht="18" customHeight="1" x14ac:dyDescent="0.35">
      <c r="D178" s="7" t="s">
        <v>303</v>
      </c>
    </row>
    <row r="179" spans="4:4" ht="18" customHeight="1" x14ac:dyDescent="0.35">
      <c r="D179" s="7" t="s">
        <v>304</v>
      </c>
    </row>
    <row r="180" spans="4:4" ht="18" customHeight="1" x14ac:dyDescent="0.35">
      <c r="D180" s="7" t="s">
        <v>305</v>
      </c>
    </row>
    <row r="181" spans="4:4" ht="18" customHeight="1" x14ac:dyDescent="0.35">
      <c r="D181" s="7" t="s">
        <v>306</v>
      </c>
    </row>
    <row r="182" spans="4:4" ht="18" customHeight="1" x14ac:dyDescent="0.35">
      <c r="D182" s="7" t="s">
        <v>307</v>
      </c>
    </row>
    <row r="183" spans="4:4" ht="18" customHeight="1" x14ac:dyDescent="0.35">
      <c r="D183" s="7" t="s">
        <v>308</v>
      </c>
    </row>
    <row r="184" spans="4:4" ht="18" customHeight="1" x14ac:dyDescent="0.35">
      <c r="D184" s="7" t="s">
        <v>309</v>
      </c>
    </row>
    <row r="185" spans="4:4" ht="18" customHeight="1" x14ac:dyDescent="0.35">
      <c r="D185" s="7" t="s">
        <v>119</v>
      </c>
    </row>
    <row r="186" spans="4:4" ht="18" customHeight="1" x14ac:dyDescent="0.35">
      <c r="D186" s="7" t="s">
        <v>310</v>
      </c>
    </row>
    <row r="187" spans="4:4" ht="18" customHeight="1" x14ac:dyDescent="0.35">
      <c r="D187" s="7" t="s">
        <v>311</v>
      </c>
    </row>
    <row r="188" spans="4:4" ht="18" customHeight="1" x14ac:dyDescent="0.35">
      <c r="D188" s="7" t="s">
        <v>312</v>
      </c>
    </row>
    <row r="189" spans="4:4" ht="18" customHeight="1" x14ac:dyDescent="0.35">
      <c r="D189" s="7" t="s">
        <v>313</v>
      </c>
    </row>
    <row r="190" spans="4:4" ht="18" customHeight="1" x14ac:dyDescent="0.35">
      <c r="D190" s="7" t="s">
        <v>121</v>
      </c>
    </row>
    <row r="191" spans="4:4" ht="18" customHeight="1" x14ac:dyDescent="0.35">
      <c r="D191" s="7" t="s">
        <v>314</v>
      </c>
    </row>
    <row r="192" spans="4:4" ht="18" customHeight="1" x14ac:dyDescent="0.35">
      <c r="D192" s="7" t="s">
        <v>315</v>
      </c>
    </row>
    <row r="193" spans="4:4" ht="18" customHeight="1" x14ac:dyDescent="0.35">
      <c r="D193" s="7" t="s">
        <v>316</v>
      </c>
    </row>
    <row r="194" spans="4:4" ht="18" customHeight="1" x14ac:dyDescent="0.35">
      <c r="D194" s="7" t="s">
        <v>317</v>
      </c>
    </row>
    <row r="195" spans="4:4" ht="18" customHeight="1" x14ac:dyDescent="0.35">
      <c r="D195" s="7" t="s">
        <v>318</v>
      </c>
    </row>
    <row r="196" spans="4:4" ht="18" customHeight="1" x14ac:dyDescent="0.35">
      <c r="D196" s="7" t="s">
        <v>319</v>
      </c>
    </row>
    <row r="197" spans="4:4" ht="18" customHeight="1" x14ac:dyDescent="0.35">
      <c r="D197" s="7" t="s">
        <v>122</v>
      </c>
    </row>
    <row r="198" spans="4:4" ht="18" customHeight="1" x14ac:dyDescent="0.35">
      <c r="D198" s="7" t="s">
        <v>320</v>
      </c>
    </row>
    <row r="199" spans="4:4" ht="18" customHeight="1" x14ac:dyDescent="0.35">
      <c r="D199" s="7" t="s">
        <v>321</v>
      </c>
    </row>
    <row r="200" spans="4:4" ht="18" customHeight="1" x14ac:dyDescent="0.35">
      <c r="D200" s="7" t="s">
        <v>322</v>
      </c>
    </row>
    <row r="201" spans="4:4" ht="18" customHeight="1" x14ac:dyDescent="0.35">
      <c r="D201" s="7" t="s">
        <v>323</v>
      </c>
    </row>
    <row r="202" spans="4:4" ht="18" customHeight="1" x14ac:dyDescent="0.35">
      <c r="D202" s="7" t="s">
        <v>324</v>
      </c>
    </row>
    <row r="203" spans="4:4" ht="18" customHeight="1" x14ac:dyDescent="0.35">
      <c r="D203" s="7" t="s">
        <v>325</v>
      </c>
    </row>
    <row r="204" spans="4:4" ht="18" customHeight="1" x14ac:dyDescent="0.35">
      <c r="D204" s="7" t="s">
        <v>326</v>
      </c>
    </row>
    <row r="205" spans="4:4" ht="18" customHeight="1" x14ac:dyDescent="0.35">
      <c r="D205" s="7" t="s">
        <v>126</v>
      </c>
    </row>
    <row r="206" spans="4:4" ht="18" customHeight="1" x14ac:dyDescent="0.35">
      <c r="D206" s="7" t="s">
        <v>128</v>
      </c>
    </row>
    <row r="207" spans="4:4" ht="18" customHeight="1" x14ac:dyDescent="0.35">
      <c r="D207" s="7" t="s">
        <v>327</v>
      </c>
    </row>
    <row r="208" spans="4:4" ht="18" customHeight="1" x14ac:dyDescent="0.35">
      <c r="D208" s="7" t="s">
        <v>130</v>
      </c>
    </row>
    <row r="209" spans="4:4" ht="18" customHeight="1" x14ac:dyDescent="0.35">
      <c r="D209" s="7" t="s">
        <v>328</v>
      </c>
    </row>
    <row r="210" spans="4:4" ht="18" customHeight="1" x14ac:dyDescent="0.35">
      <c r="D210" s="7" t="s">
        <v>329</v>
      </c>
    </row>
    <row r="211" spans="4:4" ht="18" customHeight="1" x14ac:dyDescent="0.35">
      <c r="D211" s="7" t="s">
        <v>131</v>
      </c>
    </row>
    <row r="212" spans="4:4" ht="18" customHeight="1" x14ac:dyDescent="0.35">
      <c r="D212" s="7" t="s">
        <v>330</v>
      </c>
    </row>
    <row r="213" spans="4:4" ht="18" customHeight="1" x14ac:dyDescent="0.35">
      <c r="D213" s="7" t="s">
        <v>331</v>
      </c>
    </row>
    <row r="214" spans="4:4" ht="18" customHeight="1" x14ac:dyDescent="0.35">
      <c r="D214" s="7" t="s">
        <v>132</v>
      </c>
    </row>
    <row r="215" spans="4:4" ht="18" customHeight="1" x14ac:dyDescent="0.35">
      <c r="D215" s="7" t="s">
        <v>332</v>
      </c>
    </row>
    <row r="216" spans="4:4" ht="18" customHeight="1" x14ac:dyDescent="0.35">
      <c r="D216" s="7" t="s">
        <v>333</v>
      </c>
    </row>
    <row r="217" spans="4:4" ht="18" customHeight="1" x14ac:dyDescent="0.35">
      <c r="D217" s="7" t="s">
        <v>334</v>
      </c>
    </row>
    <row r="218" spans="4:4" ht="18" customHeight="1" x14ac:dyDescent="0.35">
      <c r="D218" s="7" t="s">
        <v>335</v>
      </c>
    </row>
    <row r="219" spans="4:4" ht="18" customHeight="1" x14ac:dyDescent="0.35">
      <c r="D219" s="7" t="s">
        <v>336</v>
      </c>
    </row>
    <row r="220" spans="4:4" ht="18" customHeight="1" x14ac:dyDescent="0.35">
      <c r="D220" s="7" t="s">
        <v>337</v>
      </c>
    </row>
    <row r="221" spans="4:4" ht="18" customHeight="1" x14ac:dyDescent="0.35">
      <c r="D221" s="7" t="s">
        <v>338</v>
      </c>
    </row>
    <row r="222" spans="4:4" ht="18" customHeight="1" x14ac:dyDescent="0.35">
      <c r="D222" s="7" t="s">
        <v>339</v>
      </c>
    </row>
    <row r="223" spans="4:4" ht="18" customHeight="1" x14ac:dyDescent="0.35">
      <c r="D223" s="7" t="s">
        <v>340</v>
      </c>
    </row>
    <row r="224" spans="4:4" ht="18" customHeight="1" x14ac:dyDescent="0.35">
      <c r="D224" s="7" t="s">
        <v>341</v>
      </c>
    </row>
    <row r="225" spans="4:4" ht="18" customHeight="1" x14ac:dyDescent="0.35">
      <c r="D225" s="7" t="s">
        <v>342</v>
      </c>
    </row>
    <row r="226" spans="4:4" ht="18" customHeight="1" x14ac:dyDescent="0.35">
      <c r="D226" s="7" t="s">
        <v>343</v>
      </c>
    </row>
    <row r="227" spans="4:4" ht="18" customHeight="1" x14ac:dyDescent="0.35">
      <c r="D227" s="7" t="s">
        <v>344</v>
      </c>
    </row>
    <row r="228" spans="4:4" ht="18" customHeight="1" x14ac:dyDescent="0.35">
      <c r="D228" s="7" t="s">
        <v>345</v>
      </c>
    </row>
    <row r="229" spans="4:4" ht="18" customHeight="1" x14ac:dyDescent="0.35">
      <c r="D229" s="7" t="s">
        <v>346</v>
      </c>
    </row>
    <row r="230" spans="4:4" ht="18" customHeight="1" x14ac:dyDescent="0.35">
      <c r="D230" s="7" t="s">
        <v>347</v>
      </c>
    </row>
    <row r="231" spans="4:4" ht="18" customHeight="1" x14ac:dyDescent="0.35">
      <c r="D231" s="7" t="s">
        <v>348</v>
      </c>
    </row>
    <row r="232" spans="4:4" ht="18" customHeight="1" x14ac:dyDescent="0.35">
      <c r="D232" s="7" t="s">
        <v>349</v>
      </c>
    </row>
    <row r="233" spans="4:4" ht="18" customHeight="1" x14ac:dyDescent="0.35">
      <c r="D233" s="7" t="s">
        <v>350</v>
      </c>
    </row>
    <row r="234" spans="4:4" ht="18" customHeight="1" x14ac:dyDescent="0.35">
      <c r="D234" s="7" t="s">
        <v>351</v>
      </c>
    </row>
    <row r="235" spans="4:4" ht="18" customHeight="1" x14ac:dyDescent="0.35">
      <c r="D235" s="7" t="s">
        <v>137</v>
      </c>
    </row>
    <row r="236" spans="4:4" ht="18" customHeight="1" x14ac:dyDescent="0.35">
      <c r="D236" s="7" t="s">
        <v>352</v>
      </c>
    </row>
    <row r="237" spans="4:4" ht="18" customHeight="1" x14ac:dyDescent="0.35">
      <c r="D237" s="7" t="s">
        <v>353</v>
      </c>
    </row>
    <row r="238" spans="4:4" ht="18" customHeight="1" x14ac:dyDescent="0.35">
      <c r="D238" s="7" t="s">
        <v>354</v>
      </c>
    </row>
    <row r="239" spans="4:4" ht="18" customHeight="1" x14ac:dyDescent="0.35">
      <c r="D239" s="7" t="s">
        <v>355</v>
      </c>
    </row>
    <row r="240" spans="4:4" ht="18" customHeight="1" x14ac:dyDescent="0.35">
      <c r="D240" s="7" t="s">
        <v>356</v>
      </c>
    </row>
    <row r="241" spans="4:4" ht="18" customHeight="1" x14ac:dyDescent="0.35">
      <c r="D241" s="7" t="s">
        <v>357</v>
      </c>
    </row>
    <row r="242" spans="4:4" ht="18" customHeight="1" x14ac:dyDescent="0.35">
      <c r="D242" s="7" t="s">
        <v>358</v>
      </c>
    </row>
    <row r="243" spans="4:4" ht="18" customHeight="1" x14ac:dyDescent="0.35"/>
    <row r="244" spans="4:4" ht="18" customHeight="1" x14ac:dyDescent="0.35"/>
    <row r="245" spans="4:4" ht="18" customHeight="1" x14ac:dyDescent="0.35"/>
    <row r="246" spans="4:4" ht="18" customHeight="1" x14ac:dyDescent="0.35"/>
    <row r="247" spans="4:4" ht="18" customHeight="1" x14ac:dyDescent="0.35"/>
    <row r="248" spans="4:4" ht="18" customHeight="1" x14ac:dyDescent="0.35"/>
    <row r="249" spans="4:4" ht="18" customHeight="1" x14ac:dyDescent="0.35"/>
    <row r="250" spans="4:4" ht="18" customHeight="1" x14ac:dyDescent="0.35"/>
    <row r="251" spans="4:4" ht="18" customHeight="1" x14ac:dyDescent="0.35"/>
    <row r="252" spans="4:4" ht="18" customHeight="1" x14ac:dyDescent="0.35"/>
    <row r="253" spans="4:4" ht="18" customHeight="1" x14ac:dyDescent="0.35"/>
    <row r="254" spans="4:4" ht="18" customHeight="1" x14ac:dyDescent="0.35"/>
    <row r="255" spans="4:4" ht="18" customHeight="1" x14ac:dyDescent="0.35"/>
    <row r="256" spans="4:4" ht="18" customHeight="1" x14ac:dyDescent="0.35"/>
    <row r="257" ht="18" customHeight="1" x14ac:dyDescent="0.35"/>
    <row r="258" ht="18" customHeight="1" x14ac:dyDescent="0.35"/>
    <row r="259" ht="18" customHeight="1" x14ac:dyDescent="0.35"/>
    <row r="260" ht="18" customHeight="1" x14ac:dyDescent="0.35"/>
    <row r="261" ht="18" customHeight="1" x14ac:dyDescent="0.35"/>
    <row r="262" ht="18" customHeight="1" x14ac:dyDescent="0.35"/>
    <row r="263" ht="18" customHeight="1" x14ac:dyDescent="0.35"/>
    <row r="264" ht="18" customHeight="1" x14ac:dyDescent="0.35"/>
    <row r="265" ht="18" customHeight="1" x14ac:dyDescent="0.35"/>
    <row r="266" ht="18" customHeight="1" x14ac:dyDescent="0.35"/>
    <row r="267" ht="18" customHeight="1" x14ac:dyDescent="0.35"/>
    <row r="268" ht="18" customHeight="1" x14ac:dyDescent="0.35"/>
    <row r="269" ht="18" customHeight="1" x14ac:dyDescent="0.35"/>
    <row r="270" ht="18" customHeight="1" x14ac:dyDescent="0.35"/>
    <row r="271" ht="18" customHeight="1" x14ac:dyDescent="0.35"/>
    <row r="272" ht="18" customHeight="1" x14ac:dyDescent="0.35"/>
    <row r="273" ht="18" customHeight="1" x14ac:dyDescent="0.35"/>
    <row r="274" ht="18" customHeight="1" x14ac:dyDescent="0.35"/>
    <row r="275" ht="18" customHeight="1" x14ac:dyDescent="0.35"/>
    <row r="276" ht="18" customHeight="1" x14ac:dyDescent="0.35"/>
    <row r="277" ht="18" customHeight="1" x14ac:dyDescent="0.35"/>
    <row r="278" ht="18" customHeight="1" x14ac:dyDescent="0.35"/>
    <row r="279" ht="18" customHeight="1" x14ac:dyDescent="0.35"/>
    <row r="280" ht="18" customHeight="1" x14ac:dyDescent="0.35"/>
    <row r="281" ht="18" customHeight="1" x14ac:dyDescent="0.35"/>
    <row r="282" ht="18" customHeight="1" x14ac:dyDescent="0.35"/>
    <row r="283" ht="18" customHeight="1" x14ac:dyDescent="0.35"/>
    <row r="284" ht="18" customHeight="1" x14ac:dyDescent="0.35"/>
    <row r="285" ht="18" customHeight="1" x14ac:dyDescent="0.35"/>
    <row r="286" ht="18" customHeight="1" x14ac:dyDescent="0.35"/>
    <row r="287" ht="18" customHeight="1" x14ac:dyDescent="0.35"/>
    <row r="288" ht="18" customHeight="1" x14ac:dyDescent="0.35"/>
    <row r="289" ht="18" customHeight="1" x14ac:dyDescent="0.35"/>
    <row r="290" ht="18" customHeight="1" x14ac:dyDescent="0.35"/>
    <row r="291" ht="18" customHeight="1" x14ac:dyDescent="0.35"/>
    <row r="292" ht="18" customHeight="1" x14ac:dyDescent="0.35"/>
    <row r="293" ht="18" customHeight="1" x14ac:dyDescent="0.35"/>
    <row r="294" ht="18" customHeight="1" x14ac:dyDescent="0.35"/>
    <row r="295" ht="18" customHeight="1" x14ac:dyDescent="0.35"/>
    <row r="296" ht="18" customHeight="1" x14ac:dyDescent="0.35"/>
    <row r="297" ht="18" customHeight="1" x14ac:dyDescent="0.35"/>
    <row r="298" ht="18" customHeight="1" x14ac:dyDescent="0.35"/>
    <row r="299" ht="18" customHeight="1" x14ac:dyDescent="0.35"/>
    <row r="300" ht="18" customHeight="1" x14ac:dyDescent="0.35"/>
    <row r="301" ht="18" customHeight="1" x14ac:dyDescent="0.35"/>
    <row r="302" ht="18" customHeight="1" x14ac:dyDescent="0.35"/>
    <row r="303" ht="18" customHeight="1" x14ac:dyDescent="0.35"/>
    <row r="304" ht="18" customHeight="1" x14ac:dyDescent="0.35"/>
    <row r="305" ht="18" customHeight="1" x14ac:dyDescent="0.35"/>
    <row r="306" ht="18" customHeight="1" x14ac:dyDescent="0.35"/>
    <row r="307" ht="18" customHeight="1" x14ac:dyDescent="0.35"/>
    <row r="308" ht="18" customHeight="1" x14ac:dyDescent="0.35"/>
    <row r="309" ht="18" customHeight="1" x14ac:dyDescent="0.35"/>
    <row r="310" ht="18" customHeight="1" x14ac:dyDescent="0.35"/>
    <row r="311" ht="18" customHeight="1" x14ac:dyDescent="0.35"/>
    <row r="312" ht="18" customHeight="1" x14ac:dyDescent="0.35"/>
    <row r="313" ht="18" customHeight="1" x14ac:dyDescent="0.35"/>
    <row r="314" ht="18" customHeight="1" x14ac:dyDescent="0.35"/>
    <row r="315" ht="18" customHeight="1" x14ac:dyDescent="0.35"/>
    <row r="316" ht="18" customHeight="1" x14ac:dyDescent="0.35"/>
    <row r="317" ht="18" customHeight="1" x14ac:dyDescent="0.35"/>
    <row r="318" ht="18" customHeight="1" x14ac:dyDescent="0.35"/>
    <row r="319" ht="18" customHeight="1" x14ac:dyDescent="0.35"/>
    <row r="320" ht="18" customHeight="1" x14ac:dyDescent="0.35"/>
    <row r="321" ht="18" customHeight="1" x14ac:dyDescent="0.35"/>
    <row r="322" ht="18" customHeight="1" x14ac:dyDescent="0.35"/>
    <row r="323" ht="18" customHeight="1" x14ac:dyDescent="0.35"/>
    <row r="324" ht="18" customHeight="1" x14ac:dyDescent="0.35"/>
    <row r="325" ht="18" customHeight="1" x14ac:dyDescent="0.35"/>
    <row r="326" ht="18" customHeight="1" x14ac:dyDescent="0.35"/>
    <row r="327" ht="18" customHeight="1" x14ac:dyDescent="0.35"/>
    <row r="328" ht="18" customHeight="1" x14ac:dyDescent="0.35"/>
    <row r="329" ht="18" customHeight="1" x14ac:dyDescent="0.35"/>
    <row r="330" ht="18" customHeight="1" x14ac:dyDescent="0.35"/>
    <row r="331" ht="18" customHeight="1" x14ac:dyDescent="0.35"/>
    <row r="332" ht="18" customHeight="1" x14ac:dyDescent="0.35"/>
    <row r="333" ht="18" customHeight="1" x14ac:dyDescent="0.35"/>
    <row r="334" ht="18" customHeight="1" x14ac:dyDescent="0.35"/>
    <row r="335" ht="18" customHeight="1" x14ac:dyDescent="0.35"/>
    <row r="336" ht="18" customHeight="1" x14ac:dyDescent="0.35"/>
    <row r="337" ht="18" customHeight="1" x14ac:dyDescent="0.35"/>
    <row r="338" ht="18" customHeight="1" x14ac:dyDescent="0.35"/>
    <row r="339" ht="18" customHeight="1" x14ac:dyDescent="0.35"/>
    <row r="340" ht="18" customHeight="1" x14ac:dyDescent="0.35"/>
    <row r="341" ht="18" customHeight="1" x14ac:dyDescent="0.35"/>
    <row r="342" ht="18" customHeight="1" x14ac:dyDescent="0.35"/>
    <row r="343" ht="18" customHeight="1" x14ac:dyDescent="0.35"/>
    <row r="344" ht="18" customHeight="1" x14ac:dyDescent="0.35"/>
    <row r="345" ht="18" customHeight="1" x14ac:dyDescent="0.35"/>
    <row r="346" ht="18" customHeight="1" x14ac:dyDescent="0.35"/>
    <row r="347" ht="18" customHeight="1" x14ac:dyDescent="0.35"/>
    <row r="348" ht="18" customHeight="1" x14ac:dyDescent="0.35"/>
    <row r="349" ht="18" customHeight="1" x14ac:dyDescent="0.35"/>
    <row r="350" ht="18" customHeight="1" x14ac:dyDescent="0.35"/>
    <row r="351" ht="18" customHeight="1" x14ac:dyDescent="0.35"/>
    <row r="352" ht="18" customHeight="1" x14ac:dyDescent="0.35"/>
    <row r="353" ht="18" customHeight="1" x14ac:dyDescent="0.35"/>
    <row r="354" ht="18" customHeight="1" x14ac:dyDescent="0.35"/>
    <row r="355" ht="18" customHeight="1" x14ac:dyDescent="0.35"/>
    <row r="356" ht="18" customHeight="1" x14ac:dyDescent="0.35"/>
    <row r="357" ht="18" customHeight="1" x14ac:dyDescent="0.35"/>
    <row r="358" ht="18" customHeight="1" x14ac:dyDescent="0.35"/>
    <row r="359" ht="18" customHeight="1" x14ac:dyDescent="0.35"/>
    <row r="360" ht="18" customHeight="1" x14ac:dyDescent="0.35"/>
    <row r="361" ht="18" customHeight="1" x14ac:dyDescent="0.35"/>
    <row r="362" ht="18" customHeight="1" x14ac:dyDescent="0.35"/>
    <row r="363" ht="18" customHeight="1" x14ac:dyDescent="0.35"/>
    <row r="364" ht="18" customHeight="1" x14ac:dyDescent="0.35"/>
    <row r="365" ht="18" customHeight="1" x14ac:dyDescent="0.35"/>
    <row r="366" ht="18" customHeight="1" x14ac:dyDescent="0.35"/>
    <row r="367" ht="18" customHeight="1" x14ac:dyDescent="0.35"/>
    <row r="368" ht="18" customHeight="1" x14ac:dyDescent="0.35"/>
    <row r="369" ht="18" customHeight="1" x14ac:dyDescent="0.35"/>
    <row r="370" ht="18" customHeight="1" x14ac:dyDescent="0.35"/>
    <row r="371" ht="18" customHeight="1" x14ac:dyDescent="0.35"/>
    <row r="372" ht="18" customHeight="1" x14ac:dyDescent="0.35"/>
    <row r="373" ht="18" customHeight="1" x14ac:dyDescent="0.35"/>
    <row r="374" ht="18" customHeight="1" x14ac:dyDescent="0.35"/>
    <row r="375" ht="18" customHeight="1" x14ac:dyDescent="0.35"/>
    <row r="376" ht="18" customHeight="1" x14ac:dyDescent="0.35"/>
    <row r="377" ht="18" customHeight="1" x14ac:dyDescent="0.35"/>
    <row r="378" ht="18" customHeight="1" x14ac:dyDescent="0.35"/>
    <row r="379" ht="18" customHeight="1" x14ac:dyDescent="0.35"/>
    <row r="380" ht="18" customHeight="1" x14ac:dyDescent="0.35"/>
    <row r="381" ht="18" customHeight="1" x14ac:dyDescent="0.35"/>
    <row r="382" ht="18" customHeight="1" x14ac:dyDescent="0.35"/>
    <row r="383" ht="18" customHeight="1" x14ac:dyDescent="0.35"/>
    <row r="384" ht="18" customHeight="1" x14ac:dyDescent="0.35"/>
    <row r="385" ht="18" customHeight="1" x14ac:dyDescent="0.35"/>
    <row r="386" ht="18" customHeight="1" x14ac:dyDescent="0.35"/>
    <row r="387" ht="18" customHeight="1" x14ac:dyDescent="0.35"/>
    <row r="388" ht="18" customHeight="1" x14ac:dyDescent="0.35"/>
    <row r="389" ht="18" customHeight="1" x14ac:dyDescent="0.35"/>
    <row r="390" ht="18" customHeight="1" x14ac:dyDescent="0.35"/>
    <row r="391" ht="18" customHeight="1" x14ac:dyDescent="0.35"/>
    <row r="392" ht="18" customHeight="1" x14ac:dyDescent="0.35"/>
    <row r="393" ht="18" customHeight="1" x14ac:dyDescent="0.35"/>
    <row r="394" ht="18" customHeight="1" x14ac:dyDescent="0.35"/>
    <row r="395" ht="18" customHeight="1" x14ac:dyDescent="0.35"/>
    <row r="396" ht="18" customHeight="1" x14ac:dyDescent="0.35"/>
    <row r="397" ht="18" customHeight="1" x14ac:dyDescent="0.35"/>
    <row r="398" ht="18" customHeight="1" x14ac:dyDescent="0.35"/>
    <row r="399" ht="18" customHeight="1" x14ac:dyDescent="0.35"/>
    <row r="400" ht="18" customHeight="1" x14ac:dyDescent="0.35"/>
    <row r="401" ht="18" customHeight="1" x14ac:dyDescent="0.35"/>
    <row r="402" ht="18" customHeight="1" x14ac:dyDescent="0.35"/>
    <row r="403" ht="18" customHeight="1" x14ac:dyDescent="0.35"/>
    <row r="404" ht="18" customHeight="1" x14ac:dyDescent="0.35"/>
    <row r="405" ht="18" customHeight="1" x14ac:dyDescent="0.35"/>
    <row r="406" ht="18" customHeight="1" x14ac:dyDescent="0.35"/>
    <row r="407" ht="18" customHeight="1" x14ac:dyDescent="0.35"/>
    <row r="408" ht="18" customHeight="1" x14ac:dyDescent="0.35"/>
    <row r="409" ht="18" customHeight="1" x14ac:dyDescent="0.35"/>
    <row r="410" ht="18" customHeight="1" x14ac:dyDescent="0.35"/>
    <row r="411" ht="18" customHeight="1" x14ac:dyDescent="0.35"/>
    <row r="412" ht="18" customHeight="1" x14ac:dyDescent="0.35"/>
    <row r="413" ht="18" customHeight="1" x14ac:dyDescent="0.35"/>
    <row r="414" ht="18" customHeight="1" x14ac:dyDescent="0.35"/>
    <row r="415" ht="18" customHeight="1" x14ac:dyDescent="0.35"/>
    <row r="416" ht="18" customHeight="1" x14ac:dyDescent="0.35"/>
    <row r="417" ht="18" customHeight="1" x14ac:dyDescent="0.35"/>
    <row r="418" ht="18" customHeight="1" x14ac:dyDescent="0.35"/>
    <row r="419" ht="18" customHeight="1" x14ac:dyDescent="0.35"/>
    <row r="420" ht="18" customHeight="1" x14ac:dyDescent="0.35"/>
    <row r="421" ht="18" customHeight="1" x14ac:dyDescent="0.35"/>
    <row r="422" ht="18" customHeight="1" x14ac:dyDescent="0.35"/>
    <row r="423" ht="18" customHeight="1" x14ac:dyDescent="0.35"/>
    <row r="424" ht="18" customHeight="1" x14ac:dyDescent="0.35"/>
    <row r="425" ht="18" customHeight="1" x14ac:dyDescent="0.35"/>
    <row r="426" ht="18" customHeight="1" x14ac:dyDescent="0.35"/>
    <row r="427" ht="18" customHeight="1" x14ac:dyDescent="0.35"/>
    <row r="428" ht="18" customHeight="1" x14ac:dyDescent="0.35"/>
    <row r="429" ht="18" customHeight="1" x14ac:dyDescent="0.35"/>
    <row r="430" ht="18" customHeight="1" x14ac:dyDescent="0.35"/>
    <row r="431" ht="18" customHeight="1" x14ac:dyDescent="0.35"/>
    <row r="432" ht="18" customHeight="1" x14ac:dyDescent="0.35"/>
    <row r="433" ht="18" customHeight="1" x14ac:dyDescent="0.35"/>
    <row r="434" ht="18" customHeight="1" x14ac:dyDescent="0.35"/>
    <row r="435" ht="18" customHeight="1" x14ac:dyDescent="0.35"/>
    <row r="436" ht="18" customHeight="1" x14ac:dyDescent="0.35"/>
    <row r="437" ht="18" customHeight="1" x14ac:dyDescent="0.35"/>
    <row r="438" ht="18" customHeight="1" x14ac:dyDescent="0.35"/>
    <row r="439" ht="18" customHeight="1" x14ac:dyDescent="0.35"/>
    <row r="440" ht="18" customHeight="1" x14ac:dyDescent="0.35"/>
    <row r="441" ht="18" customHeight="1" x14ac:dyDescent="0.35"/>
    <row r="442" ht="18" customHeight="1" x14ac:dyDescent="0.35"/>
    <row r="443" ht="18" customHeight="1" x14ac:dyDescent="0.35"/>
    <row r="444" ht="18" customHeight="1" x14ac:dyDescent="0.35"/>
    <row r="445" ht="18" customHeight="1" x14ac:dyDescent="0.35"/>
    <row r="446" ht="18" customHeight="1" x14ac:dyDescent="0.35"/>
    <row r="447" ht="18" customHeight="1" x14ac:dyDescent="0.35"/>
    <row r="448" ht="18" customHeight="1" x14ac:dyDescent="0.35"/>
    <row r="449" ht="18" customHeight="1" x14ac:dyDescent="0.35"/>
    <row r="450" ht="18" customHeight="1" x14ac:dyDescent="0.35"/>
    <row r="451" ht="18" customHeight="1" x14ac:dyDescent="0.35"/>
    <row r="452" ht="18" customHeight="1" x14ac:dyDescent="0.35"/>
    <row r="453" ht="18" customHeight="1" x14ac:dyDescent="0.35"/>
    <row r="454" ht="18" customHeight="1" x14ac:dyDescent="0.35"/>
    <row r="455" ht="18" customHeight="1" x14ac:dyDescent="0.35"/>
    <row r="456" ht="18" customHeight="1" x14ac:dyDescent="0.35"/>
    <row r="457" ht="18" customHeight="1" x14ac:dyDescent="0.35"/>
    <row r="458" ht="18" customHeight="1" x14ac:dyDescent="0.35"/>
    <row r="459" ht="18" customHeight="1" x14ac:dyDescent="0.35"/>
    <row r="460" ht="18" customHeight="1" x14ac:dyDescent="0.35"/>
    <row r="461" ht="18" customHeight="1" x14ac:dyDescent="0.35"/>
    <row r="462" ht="18" customHeight="1" x14ac:dyDescent="0.35"/>
    <row r="463" ht="18" customHeight="1" x14ac:dyDescent="0.35"/>
    <row r="464" ht="18" customHeight="1" x14ac:dyDescent="0.35"/>
    <row r="465" ht="18" customHeight="1" x14ac:dyDescent="0.35"/>
    <row r="466" ht="18" customHeight="1" x14ac:dyDescent="0.35"/>
    <row r="467" ht="18" customHeight="1" x14ac:dyDescent="0.35"/>
    <row r="468" ht="18" customHeight="1" x14ac:dyDescent="0.35"/>
    <row r="469" ht="18" customHeight="1" x14ac:dyDescent="0.35"/>
    <row r="470" ht="18" customHeight="1" x14ac:dyDescent="0.35"/>
    <row r="471" ht="18" customHeight="1" x14ac:dyDescent="0.35"/>
    <row r="472" ht="18" customHeight="1" x14ac:dyDescent="0.35"/>
    <row r="473" ht="18" customHeight="1" x14ac:dyDescent="0.35"/>
    <row r="474" ht="18" customHeight="1" x14ac:dyDescent="0.35"/>
    <row r="475" ht="18" customHeight="1" x14ac:dyDescent="0.35"/>
    <row r="476" ht="18" customHeight="1" x14ac:dyDescent="0.35"/>
    <row r="477" ht="18" customHeight="1" x14ac:dyDescent="0.35"/>
    <row r="478" ht="18" customHeight="1" x14ac:dyDescent="0.35"/>
    <row r="479" ht="18" customHeight="1" x14ac:dyDescent="0.35"/>
    <row r="480" ht="18" customHeight="1" x14ac:dyDescent="0.35"/>
    <row r="481" ht="18" customHeight="1" x14ac:dyDescent="0.35"/>
    <row r="482" ht="18" customHeight="1" x14ac:dyDescent="0.35"/>
    <row r="483" ht="18" customHeight="1" x14ac:dyDescent="0.35"/>
    <row r="484" ht="18" customHeight="1" x14ac:dyDescent="0.35"/>
    <row r="485" ht="18" customHeight="1" x14ac:dyDescent="0.35"/>
    <row r="486" ht="18" customHeight="1" x14ac:dyDescent="0.35"/>
    <row r="487" ht="18" customHeight="1" x14ac:dyDescent="0.35"/>
    <row r="488" ht="18" customHeight="1" x14ac:dyDescent="0.35"/>
    <row r="489" ht="18" customHeight="1" x14ac:dyDescent="0.35"/>
    <row r="490" ht="18" customHeight="1" x14ac:dyDescent="0.35"/>
    <row r="491" ht="18" customHeight="1" x14ac:dyDescent="0.35"/>
    <row r="492" ht="18" customHeight="1" x14ac:dyDescent="0.35"/>
    <row r="493" ht="18" customHeight="1" x14ac:dyDescent="0.35"/>
    <row r="494" ht="18" customHeight="1" x14ac:dyDescent="0.35"/>
    <row r="495" ht="18" customHeight="1" x14ac:dyDescent="0.35"/>
    <row r="496" ht="18" customHeight="1" x14ac:dyDescent="0.35"/>
    <row r="497" ht="18" customHeight="1" x14ac:dyDescent="0.35"/>
    <row r="498" ht="18" customHeight="1" x14ac:dyDescent="0.35"/>
    <row r="499" ht="18" customHeight="1" x14ac:dyDescent="0.35"/>
    <row r="500" ht="18" customHeight="1" x14ac:dyDescent="0.35"/>
    <row r="501" ht="18" customHeight="1" x14ac:dyDescent="0.35"/>
    <row r="502" ht="18" customHeight="1" x14ac:dyDescent="0.35"/>
    <row r="503" ht="18" customHeight="1" x14ac:dyDescent="0.35"/>
    <row r="504" ht="18" customHeight="1" x14ac:dyDescent="0.35"/>
    <row r="505" ht="18" customHeight="1" x14ac:dyDescent="0.35"/>
    <row r="506" ht="18" customHeight="1" x14ac:dyDescent="0.35"/>
    <row r="507" ht="18" customHeight="1" x14ac:dyDescent="0.35"/>
    <row r="508" ht="18" customHeight="1" x14ac:dyDescent="0.35"/>
    <row r="509" ht="18" customHeight="1" x14ac:dyDescent="0.35"/>
    <row r="510" ht="18" customHeight="1" x14ac:dyDescent="0.35"/>
    <row r="511" ht="18" customHeight="1" x14ac:dyDescent="0.35"/>
    <row r="512" ht="18" customHeight="1" x14ac:dyDescent="0.35"/>
    <row r="513" ht="18" customHeight="1" x14ac:dyDescent="0.35"/>
    <row r="514" ht="18" customHeight="1" x14ac:dyDescent="0.35"/>
    <row r="515" ht="18" customHeight="1" x14ac:dyDescent="0.35"/>
    <row r="516" ht="18" customHeight="1" x14ac:dyDescent="0.35"/>
    <row r="517" ht="18" customHeight="1" x14ac:dyDescent="0.35"/>
    <row r="518" ht="18" customHeight="1" x14ac:dyDescent="0.35"/>
    <row r="519" ht="18" customHeight="1" x14ac:dyDescent="0.35"/>
    <row r="520" ht="18" customHeight="1" x14ac:dyDescent="0.35"/>
    <row r="521" ht="18" customHeight="1" x14ac:dyDescent="0.35"/>
    <row r="522" ht="18" customHeight="1" x14ac:dyDescent="0.35"/>
    <row r="523" ht="18" customHeight="1" x14ac:dyDescent="0.35"/>
    <row r="524" ht="18" customHeight="1" x14ac:dyDescent="0.35"/>
    <row r="525" ht="18" customHeight="1" x14ac:dyDescent="0.35"/>
    <row r="526" ht="18" customHeight="1" x14ac:dyDescent="0.35"/>
    <row r="527" ht="18" customHeight="1" x14ac:dyDescent="0.35"/>
    <row r="528" ht="18" customHeight="1" x14ac:dyDescent="0.35"/>
    <row r="529" ht="18" customHeight="1" x14ac:dyDescent="0.35"/>
    <row r="530" ht="18" customHeight="1" x14ac:dyDescent="0.35"/>
    <row r="531" ht="18" customHeight="1" x14ac:dyDescent="0.35"/>
    <row r="532" ht="18" customHeight="1" x14ac:dyDescent="0.35"/>
    <row r="533" ht="18" customHeight="1" x14ac:dyDescent="0.35"/>
    <row r="534" ht="18" customHeight="1" x14ac:dyDescent="0.35"/>
    <row r="535" ht="18" customHeight="1" x14ac:dyDescent="0.35"/>
    <row r="536" ht="18" customHeight="1" x14ac:dyDescent="0.35"/>
    <row r="537" ht="18" customHeight="1" x14ac:dyDescent="0.35"/>
    <row r="538" ht="18" customHeight="1" x14ac:dyDescent="0.35"/>
    <row r="539" ht="18" customHeight="1" x14ac:dyDescent="0.35"/>
    <row r="540" ht="18" customHeight="1" x14ac:dyDescent="0.35"/>
    <row r="541" ht="18" customHeight="1" x14ac:dyDescent="0.35"/>
    <row r="542" ht="18" customHeight="1" x14ac:dyDescent="0.35"/>
    <row r="543" ht="18" customHeight="1" x14ac:dyDescent="0.35"/>
    <row r="544" ht="18" customHeight="1" x14ac:dyDescent="0.35"/>
    <row r="545" ht="18" customHeight="1" x14ac:dyDescent="0.35"/>
    <row r="546" ht="18" customHeight="1" x14ac:dyDescent="0.35"/>
    <row r="547" ht="18" customHeight="1" x14ac:dyDescent="0.35"/>
    <row r="548" ht="18" customHeight="1" x14ac:dyDescent="0.35"/>
    <row r="549" ht="18" customHeight="1" x14ac:dyDescent="0.35"/>
    <row r="550" ht="18" customHeight="1" x14ac:dyDescent="0.35"/>
    <row r="551" ht="18" customHeight="1" x14ac:dyDescent="0.35"/>
    <row r="552" ht="18" customHeight="1" x14ac:dyDescent="0.35"/>
    <row r="553" ht="18" customHeight="1" x14ac:dyDescent="0.35"/>
    <row r="554" ht="18" customHeight="1" x14ac:dyDescent="0.35"/>
    <row r="555" ht="18" customHeight="1" x14ac:dyDescent="0.35"/>
    <row r="556" ht="18" customHeight="1" x14ac:dyDescent="0.35"/>
    <row r="557" ht="18" customHeight="1" x14ac:dyDescent="0.35"/>
    <row r="558" ht="18" customHeight="1" x14ac:dyDescent="0.35"/>
    <row r="559" ht="18" customHeight="1" x14ac:dyDescent="0.35"/>
    <row r="560" ht="18" customHeight="1" x14ac:dyDescent="0.35"/>
    <row r="561" ht="18" customHeight="1" x14ac:dyDescent="0.35"/>
    <row r="562" ht="18" customHeight="1" x14ac:dyDescent="0.35"/>
    <row r="563" ht="18" customHeight="1" x14ac:dyDescent="0.35"/>
    <row r="564" ht="18" customHeight="1" x14ac:dyDescent="0.35"/>
    <row r="565" ht="18" customHeight="1" x14ac:dyDescent="0.35"/>
    <row r="566" ht="18" customHeight="1" x14ac:dyDescent="0.35"/>
    <row r="567" ht="18" customHeight="1" x14ac:dyDescent="0.35"/>
    <row r="568" ht="18" customHeight="1" x14ac:dyDescent="0.35"/>
    <row r="569" ht="18" customHeight="1" x14ac:dyDescent="0.35"/>
    <row r="570" ht="18" customHeight="1" x14ac:dyDescent="0.35"/>
    <row r="571" ht="18" customHeight="1" x14ac:dyDescent="0.35"/>
    <row r="572" ht="18" customHeight="1" x14ac:dyDescent="0.35"/>
    <row r="573" ht="18" customHeight="1" x14ac:dyDescent="0.35"/>
    <row r="574" ht="18" customHeight="1" x14ac:dyDescent="0.35"/>
    <row r="575" ht="18" customHeight="1" x14ac:dyDescent="0.35"/>
    <row r="576" ht="18" customHeight="1" x14ac:dyDescent="0.35"/>
    <row r="577" ht="18" customHeight="1" x14ac:dyDescent="0.35"/>
    <row r="578" ht="18" customHeight="1" x14ac:dyDescent="0.35"/>
    <row r="579" ht="18" customHeight="1" x14ac:dyDescent="0.35"/>
    <row r="580" ht="18" customHeight="1" x14ac:dyDescent="0.35"/>
    <row r="581" ht="18" customHeight="1" x14ac:dyDescent="0.35"/>
    <row r="582" ht="18" customHeight="1" x14ac:dyDescent="0.35"/>
    <row r="583" ht="18" customHeight="1" x14ac:dyDescent="0.35"/>
    <row r="584" ht="18" customHeight="1" x14ac:dyDescent="0.35"/>
    <row r="585" ht="18" customHeight="1" x14ac:dyDescent="0.35"/>
    <row r="586" ht="18" customHeight="1" x14ac:dyDescent="0.35"/>
    <row r="587" ht="18" customHeight="1" x14ac:dyDescent="0.35"/>
    <row r="588" ht="18" customHeight="1" x14ac:dyDescent="0.35"/>
    <row r="589" ht="18" customHeight="1" x14ac:dyDescent="0.35"/>
    <row r="590" ht="18" customHeight="1" x14ac:dyDescent="0.35"/>
    <row r="591" ht="18" customHeight="1" x14ac:dyDescent="0.35"/>
    <row r="592" ht="18" customHeight="1" x14ac:dyDescent="0.35"/>
    <row r="593" ht="18" customHeight="1" x14ac:dyDescent="0.35"/>
    <row r="594" ht="18" customHeight="1" x14ac:dyDescent="0.35"/>
    <row r="595" ht="18" customHeight="1" x14ac:dyDescent="0.35"/>
    <row r="596" ht="18" customHeight="1" x14ac:dyDescent="0.35"/>
    <row r="597" ht="18" customHeight="1" x14ac:dyDescent="0.35"/>
    <row r="598" ht="18" customHeight="1" x14ac:dyDescent="0.35"/>
    <row r="599" ht="18" customHeight="1" x14ac:dyDescent="0.35"/>
    <row r="600" ht="18" customHeight="1" x14ac:dyDescent="0.35"/>
    <row r="601" ht="18" customHeight="1" x14ac:dyDescent="0.35"/>
    <row r="602" ht="18" customHeight="1" x14ac:dyDescent="0.35"/>
    <row r="603" ht="18" customHeight="1" x14ac:dyDescent="0.35"/>
    <row r="604" ht="18" customHeight="1" x14ac:dyDescent="0.35"/>
    <row r="605" ht="18" customHeight="1" x14ac:dyDescent="0.35"/>
    <row r="606" ht="18" customHeight="1" x14ac:dyDescent="0.35"/>
    <row r="607" ht="18" customHeight="1" x14ac:dyDescent="0.35"/>
    <row r="608" ht="18" customHeight="1" x14ac:dyDescent="0.35"/>
    <row r="609" ht="18" customHeight="1" x14ac:dyDescent="0.35"/>
    <row r="610" ht="18" customHeight="1" x14ac:dyDescent="0.35"/>
    <row r="611" ht="18" customHeight="1" x14ac:dyDescent="0.35"/>
    <row r="612" ht="18" customHeight="1" x14ac:dyDescent="0.35"/>
    <row r="613" ht="18" customHeight="1" x14ac:dyDescent="0.35"/>
    <row r="614" ht="18" customHeight="1" x14ac:dyDescent="0.35"/>
    <row r="615" ht="18" customHeight="1" x14ac:dyDescent="0.35"/>
    <row r="616" ht="18" customHeight="1" x14ac:dyDescent="0.35"/>
    <row r="617" ht="18" customHeight="1" x14ac:dyDescent="0.35"/>
    <row r="618" ht="18" customHeight="1" x14ac:dyDescent="0.35"/>
    <row r="619" ht="18" customHeight="1" x14ac:dyDescent="0.35"/>
    <row r="620" ht="18" customHeight="1" x14ac:dyDescent="0.35"/>
    <row r="621" ht="18" customHeight="1" x14ac:dyDescent="0.35"/>
    <row r="622" ht="18" customHeight="1" x14ac:dyDescent="0.35"/>
    <row r="623" ht="18" customHeight="1" x14ac:dyDescent="0.35"/>
    <row r="624" ht="18" customHeight="1" x14ac:dyDescent="0.35"/>
    <row r="625" ht="18" customHeight="1" x14ac:dyDescent="0.35"/>
    <row r="626" ht="18" customHeight="1" x14ac:dyDescent="0.35"/>
    <row r="627" ht="18" customHeight="1" x14ac:dyDescent="0.35"/>
    <row r="628" ht="18" customHeight="1" x14ac:dyDescent="0.35"/>
    <row r="629" ht="18" customHeight="1" x14ac:dyDescent="0.35"/>
    <row r="630" ht="18" customHeight="1" x14ac:dyDescent="0.35"/>
    <row r="631" ht="18" customHeight="1" x14ac:dyDescent="0.35"/>
    <row r="632" ht="18" customHeight="1" x14ac:dyDescent="0.35"/>
    <row r="633" ht="18" customHeight="1" x14ac:dyDescent="0.35"/>
    <row r="634" ht="18" customHeight="1" x14ac:dyDescent="0.35"/>
    <row r="635" ht="18" customHeight="1" x14ac:dyDescent="0.35"/>
    <row r="636" ht="18" customHeight="1" x14ac:dyDescent="0.35"/>
    <row r="637" ht="18" customHeight="1" x14ac:dyDescent="0.35"/>
    <row r="638" ht="18" customHeight="1" x14ac:dyDescent="0.35"/>
    <row r="639" ht="18" customHeight="1" x14ac:dyDescent="0.35"/>
    <row r="640" ht="18" customHeight="1" x14ac:dyDescent="0.35"/>
    <row r="641" ht="18" customHeight="1" x14ac:dyDescent="0.35"/>
    <row r="642" ht="18" customHeight="1" x14ac:dyDescent="0.35"/>
    <row r="643" ht="18" customHeight="1" x14ac:dyDescent="0.35"/>
    <row r="644" ht="18" customHeight="1" x14ac:dyDescent="0.35"/>
    <row r="645" ht="18" customHeight="1" x14ac:dyDescent="0.35"/>
    <row r="646" ht="18" customHeight="1" x14ac:dyDescent="0.35"/>
    <row r="647" ht="18" customHeight="1" x14ac:dyDescent="0.35"/>
    <row r="648" ht="18" customHeight="1" x14ac:dyDescent="0.35"/>
    <row r="649" ht="18" customHeight="1" x14ac:dyDescent="0.35"/>
    <row r="650" ht="18" customHeight="1" x14ac:dyDescent="0.35"/>
    <row r="651" ht="18" customHeight="1" x14ac:dyDescent="0.35"/>
    <row r="652" ht="18" customHeight="1" x14ac:dyDescent="0.35"/>
    <row r="653" ht="18" customHeight="1" x14ac:dyDescent="0.35"/>
    <row r="654" ht="18" customHeight="1" x14ac:dyDescent="0.35"/>
    <row r="655" ht="18" customHeight="1" x14ac:dyDescent="0.35"/>
    <row r="656" ht="18" customHeight="1" x14ac:dyDescent="0.35"/>
    <row r="657" ht="18" customHeight="1" x14ac:dyDescent="0.35"/>
    <row r="658" ht="18" customHeight="1" x14ac:dyDescent="0.35"/>
    <row r="659" ht="18" customHeight="1" x14ac:dyDescent="0.35"/>
    <row r="660" ht="18" customHeight="1" x14ac:dyDescent="0.35"/>
    <row r="661" ht="18" customHeight="1" x14ac:dyDescent="0.35"/>
    <row r="662" ht="18" customHeight="1" x14ac:dyDescent="0.35"/>
    <row r="663" ht="18" customHeight="1" x14ac:dyDescent="0.35"/>
    <row r="664" ht="18" customHeight="1" x14ac:dyDescent="0.35"/>
    <row r="665" ht="18" customHeight="1" x14ac:dyDescent="0.35"/>
    <row r="666" ht="18" customHeight="1" x14ac:dyDescent="0.35"/>
    <row r="667" ht="18" customHeight="1" x14ac:dyDescent="0.35"/>
    <row r="668" ht="18" customHeight="1" x14ac:dyDescent="0.35"/>
    <row r="669" ht="18" customHeight="1" x14ac:dyDescent="0.35"/>
    <row r="670" ht="18" customHeight="1" x14ac:dyDescent="0.35"/>
    <row r="671" ht="18" customHeight="1" x14ac:dyDescent="0.35"/>
    <row r="672" ht="18" customHeight="1" x14ac:dyDescent="0.35"/>
    <row r="673" ht="18" customHeight="1" x14ac:dyDescent="0.35"/>
    <row r="674" ht="18" customHeight="1" x14ac:dyDescent="0.35"/>
    <row r="675" ht="18" customHeight="1" x14ac:dyDescent="0.35"/>
    <row r="676" ht="18" customHeight="1" x14ac:dyDescent="0.35"/>
    <row r="677" ht="18" customHeight="1" x14ac:dyDescent="0.35"/>
    <row r="678" ht="18" customHeight="1" x14ac:dyDescent="0.35"/>
    <row r="679" ht="18" customHeight="1" x14ac:dyDescent="0.35"/>
    <row r="680" ht="18" customHeight="1" x14ac:dyDescent="0.35"/>
    <row r="681" ht="18" customHeight="1" x14ac:dyDescent="0.35"/>
    <row r="682" ht="18" customHeight="1" x14ac:dyDescent="0.35"/>
    <row r="683" ht="18" customHeight="1" x14ac:dyDescent="0.35"/>
    <row r="684" ht="18" customHeight="1" x14ac:dyDescent="0.35"/>
    <row r="685" ht="18" customHeight="1" x14ac:dyDescent="0.35"/>
    <row r="686" ht="18" customHeight="1" x14ac:dyDescent="0.35"/>
    <row r="687" ht="18" customHeight="1" x14ac:dyDescent="0.35"/>
    <row r="688" ht="18" customHeight="1" x14ac:dyDescent="0.35"/>
    <row r="689" ht="18" customHeight="1" x14ac:dyDescent="0.35"/>
    <row r="690" ht="18" customHeight="1" x14ac:dyDescent="0.35"/>
    <row r="691" ht="18" customHeight="1" x14ac:dyDescent="0.35"/>
    <row r="692" ht="18" customHeight="1" x14ac:dyDescent="0.35"/>
    <row r="693" ht="18" customHeight="1" x14ac:dyDescent="0.35"/>
    <row r="694" ht="18" customHeight="1" x14ac:dyDescent="0.35"/>
    <row r="695" ht="18" customHeight="1" x14ac:dyDescent="0.35"/>
    <row r="696" ht="18" customHeight="1" x14ac:dyDescent="0.35"/>
    <row r="697" ht="18" customHeight="1" x14ac:dyDescent="0.35"/>
    <row r="698" ht="18" customHeight="1" x14ac:dyDescent="0.35"/>
    <row r="699" ht="18" customHeight="1" x14ac:dyDescent="0.35"/>
    <row r="700" ht="18" customHeight="1" x14ac:dyDescent="0.35"/>
    <row r="701" ht="18" customHeight="1" x14ac:dyDescent="0.35"/>
    <row r="702" ht="18" customHeight="1" x14ac:dyDescent="0.35"/>
    <row r="703" ht="18" customHeight="1" x14ac:dyDescent="0.35"/>
    <row r="704" ht="18" customHeight="1" x14ac:dyDescent="0.35"/>
    <row r="705" ht="18" customHeight="1" x14ac:dyDescent="0.35"/>
    <row r="706" ht="18" customHeight="1" x14ac:dyDescent="0.35"/>
    <row r="707" ht="18" customHeight="1" x14ac:dyDescent="0.35"/>
    <row r="708" ht="18" customHeight="1" x14ac:dyDescent="0.35"/>
    <row r="709" ht="18" customHeight="1" x14ac:dyDescent="0.35"/>
    <row r="710" ht="18" customHeight="1" x14ac:dyDescent="0.35"/>
    <row r="711" ht="18" customHeight="1" x14ac:dyDescent="0.35"/>
    <row r="712" ht="18" customHeight="1" x14ac:dyDescent="0.35"/>
    <row r="713" ht="18" customHeight="1" x14ac:dyDescent="0.35"/>
    <row r="714" ht="18" customHeight="1" x14ac:dyDescent="0.35"/>
    <row r="715" ht="18" customHeight="1" x14ac:dyDescent="0.35"/>
    <row r="716" ht="18" customHeight="1" x14ac:dyDescent="0.35"/>
    <row r="717" ht="18" customHeight="1" x14ac:dyDescent="0.35"/>
    <row r="718" ht="18" customHeight="1" x14ac:dyDescent="0.35"/>
    <row r="719" ht="18" customHeight="1" x14ac:dyDescent="0.35"/>
    <row r="720" ht="18" customHeight="1" x14ac:dyDescent="0.35"/>
    <row r="721" ht="18" customHeight="1" x14ac:dyDescent="0.35"/>
    <row r="722" ht="18" customHeight="1" x14ac:dyDescent="0.35"/>
    <row r="723" ht="18" customHeight="1" x14ac:dyDescent="0.35"/>
    <row r="724" ht="18" customHeight="1" x14ac:dyDescent="0.35"/>
    <row r="725" ht="18" customHeight="1" x14ac:dyDescent="0.35"/>
    <row r="726" ht="18" customHeight="1" x14ac:dyDescent="0.35"/>
    <row r="727" ht="18" customHeight="1" x14ac:dyDescent="0.35"/>
    <row r="728" ht="18" customHeight="1" x14ac:dyDescent="0.35"/>
    <row r="729" ht="18" customHeight="1" x14ac:dyDescent="0.35"/>
    <row r="730" ht="18" customHeight="1" x14ac:dyDescent="0.35"/>
    <row r="731" ht="18" customHeight="1" x14ac:dyDescent="0.35"/>
    <row r="732" ht="18" customHeight="1" x14ac:dyDescent="0.35"/>
    <row r="733" ht="18" customHeight="1" x14ac:dyDescent="0.35"/>
    <row r="734" ht="18" customHeight="1" x14ac:dyDescent="0.35"/>
    <row r="735" ht="18" customHeight="1" x14ac:dyDescent="0.35"/>
    <row r="736" ht="18" customHeight="1" x14ac:dyDescent="0.35"/>
    <row r="737" ht="18" customHeight="1" x14ac:dyDescent="0.35"/>
    <row r="738" ht="18" customHeight="1" x14ac:dyDescent="0.35"/>
    <row r="739" ht="18" customHeight="1" x14ac:dyDescent="0.35"/>
    <row r="740" ht="18" customHeight="1" x14ac:dyDescent="0.35"/>
    <row r="741" ht="18" customHeight="1" x14ac:dyDescent="0.35"/>
    <row r="742" ht="18" customHeight="1" x14ac:dyDescent="0.35"/>
    <row r="743" ht="18" customHeight="1" x14ac:dyDescent="0.35"/>
    <row r="744" ht="18" customHeight="1" x14ac:dyDescent="0.35"/>
    <row r="745" ht="18" customHeight="1" x14ac:dyDescent="0.35"/>
    <row r="746" ht="18" customHeight="1" x14ac:dyDescent="0.35"/>
    <row r="747" ht="18" customHeight="1" x14ac:dyDescent="0.35"/>
    <row r="748" ht="18" customHeight="1" x14ac:dyDescent="0.35"/>
    <row r="749" ht="18" customHeight="1" x14ac:dyDescent="0.35"/>
    <row r="750" ht="18" customHeight="1" x14ac:dyDescent="0.35"/>
    <row r="751" ht="18" customHeight="1" x14ac:dyDescent="0.35"/>
    <row r="752" ht="18" customHeight="1" x14ac:dyDescent="0.35"/>
    <row r="753" ht="18" customHeight="1" x14ac:dyDescent="0.35"/>
    <row r="754" ht="18" customHeight="1" x14ac:dyDescent="0.35"/>
    <row r="755" ht="18" customHeight="1" x14ac:dyDescent="0.35"/>
    <row r="756" ht="18" customHeight="1" x14ac:dyDescent="0.35"/>
    <row r="757" ht="18" customHeight="1" x14ac:dyDescent="0.35"/>
    <row r="758" ht="18" customHeight="1" x14ac:dyDescent="0.35"/>
    <row r="759" ht="18" customHeight="1" x14ac:dyDescent="0.35"/>
    <row r="760" ht="18" customHeight="1" x14ac:dyDescent="0.35"/>
    <row r="761" ht="18" customHeight="1" x14ac:dyDescent="0.35"/>
    <row r="762" ht="18" customHeight="1" x14ac:dyDescent="0.35"/>
    <row r="763" ht="18" customHeight="1" x14ac:dyDescent="0.35"/>
    <row r="764" ht="18" customHeight="1" x14ac:dyDescent="0.35"/>
    <row r="765" ht="18" customHeight="1" x14ac:dyDescent="0.35"/>
    <row r="766" ht="18" customHeight="1" x14ac:dyDescent="0.35"/>
    <row r="767" ht="18" customHeight="1" x14ac:dyDescent="0.35"/>
    <row r="768" ht="18" customHeight="1" x14ac:dyDescent="0.35"/>
    <row r="769" ht="18" customHeight="1" x14ac:dyDescent="0.35"/>
    <row r="770" ht="18" customHeight="1" x14ac:dyDescent="0.35"/>
    <row r="771" ht="18" customHeight="1" x14ac:dyDescent="0.35"/>
    <row r="772" ht="18" customHeight="1" x14ac:dyDescent="0.35"/>
    <row r="773" ht="18" customHeight="1" x14ac:dyDescent="0.35"/>
    <row r="774" ht="18" customHeight="1" x14ac:dyDescent="0.35"/>
    <row r="775" ht="18" customHeight="1" x14ac:dyDescent="0.35"/>
    <row r="776" ht="18" customHeight="1" x14ac:dyDescent="0.35"/>
    <row r="777" ht="18" customHeight="1" x14ac:dyDescent="0.35"/>
    <row r="778" ht="18" customHeight="1" x14ac:dyDescent="0.35"/>
    <row r="779" ht="18" customHeight="1" x14ac:dyDescent="0.35"/>
    <row r="780" ht="18" customHeight="1" x14ac:dyDescent="0.35"/>
    <row r="781" ht="18" customHeight="1" x14ac:dyDescent="0.35"/>
    <row r="782" ht="18" customHeight="1" x14ac:dyDescent="0.35"/>
    <row r="783" ht="18" customHeight="1" x14ac:dyDescent="0.35"/>
    <row r="784" ht="18" customHeight="1" x14ac:dyDescent="0.35"/>
    <row r="785" ht="18" customHeight="1" x14ac:dyDescent="0.35"/>
    <row r="786" ht="18" customHeight="1" x14ac:dyDescent="0.35"/>
    <row r="787" ht="18" customHeight="1" x14ac:dyDescent="0.35"/>
    <row r="788" ht="18" customHeight="1" x14ac:dyDescent="0.35"/>
    <row r="789" ht="18" customHeight="1" x14ac:dyDescent="0.35"/>
    <row r="790" ht="18" customHeight="1" x14ac:dyDescent="0.35"/>
    <row r="791" ht="18" customHeight="1" x14ac:dyDescent="0.35"/>
    <row r="792" ht="18" customHeight="1" x14ac:dyDescent="0.35"/>
    <row r="793" ht="18" customHeight="1" x14ac:dyDescent="0.35"/>
    <row r="794" ht="18" customHeight="1" x14ac:dyDescent="0.35"/>
    <row r="795" ht="18" customHeight="1" x14ac:dyDescent="0.35"/>
    <row r="796" ht="18" customHeight="1" x14ac:dyDescent="0.35"/>
    <row r="797" ht="18" customHeight="1" x14ac:dyDescent="0.35"/>
    <row r="798" ht="18" customHeight="1" x14ac:dyDescent="0.35"/>
    <row r="799" ht="18" customHeight="1" x14ac:dyDescent="0.35"/>
    <row r="800" ht="18" customHeight="1" x14ac:dyDescent="0.35"/>
    <row r="801" ht="18" customHeight="1" x14ac:dyDescent="0.35"/>
    <row r="802" ht="18" customHeight="1" x14ac:dyDescent="0.35"/>
    <row r="803" ht="18" customHeight="1" x14ac:dyDescent="0.35"/>
    <row r="804" ht="18" customHeight="1" x14ac:dyDescent="0.35"/>
    <row r="805" ht="18" customHeight="1" x14ac:dyDescent="0.35"/>
    <row r="806" ht="18" customHeight="1" x14ac:dyDescent="0.35"/>
    <row r="807" ht="18" customHeight="1" x14ac:dyDescent="0.35"/>
    <row r="808" ht="18" customHeight="1" x14ac:dyDescent="0.35"/>
    <row r="809" ht="18" customHeight="1" x14ac:dyDescent="0.35"/>
    <row r="810" ht="18" customHeight="1" x14ac:dyDescent="0.35"/>
    <row r="811" ht="18" customHeight="1" x14ac:dyDescent="0.35"/>
    <row r="812" ht="18" customHeight="1" x14ac:dyDescent="0.35"/>
    <row r="813" ht="18" customHeight="1" x14ac:dyDescent="0.35"/>
    <row r="814" ht="18" customHeight="1" x14ac:dyDescent="0.35"/>
    <row r="815" ht="18" customHeight="1" x14ac:dyDescent="0.35"/>
    <row r="816" ht="18" customHeight="1" x14ac:dyDescent="0.35"/>
    <row r="817" ht="18" customHeight="1" x14ac:dyDescent="0.35"/>
    <row r="818" ht="18" customHeight="1" x14ac:dyDescent="0.35"/>
    <row r="819" ht="18" customHeight="1" x14ac:dyDescent="0.35"/>
    <row r="820" ht="18" customHeight="1" x14ac:dyDescent="0.35"/>
    <row r="821" ht="18" customHeight="1" x14ac:dyDescent="0.35"/>
    <row r="822" ht="18" customHeight="1" x14ac:dyDescent="0.35"/>
    <row r="823" ht="18" customHeight="1" x14ac:dyDescent="0.35"/>
    <row r="824" ht="18" customHeight="1" x14ac:dyDescent="0.35"/>
    <row r="825" ht="18" customHeight="1" x14ac:dyDescent="0.35"/>
    <row r="826" ht="18" customHeight="1" x14ac:dyDescent="0.35"/>
    <row r="827" ht="18" customHeight="1" x14ac:dyDescent="0.35"/>
    <row r="828" ht="18" customHeight="1" x14ac:dyDescent="0.35"/>
    <row r="829" ht="18" customHeight="1" x14ac:dyDescent="0.35"/>
    <row r="830" ht="18" customHeight="1" x14ac:dyDescent="0.35"/>
    <row r="831" ht="18" customHeight="1" x14ac:dyDescent="0.35"/>
    <row r="832" ht="18" customHeight="1" x14ac:dyDescent="0.35"/>
    <row r="833" ht="18" customHeight="1" x14ac:dyDescent="0.35"/>
    <row r="834" ht="18" customHeight="1" x14ac:dyDescent="0.35"/>
    <row r="835" ht="18" customHeight="1" x14ac:dyDescent="0.35"/>
    <row r="836" ht="18" customHeight="1" x14ac:dyDescent="0.35"/>
    <row r="837" ht="18" customHeight="1" x14ac:dyDescent="0.35"/>
    <row r="838" ht="18" customHeight="1" x14ac:dyDescent="0.35"/>
    <row r="839" ht="18" customHeight="1" x14ac:dyDescent="0.35"/>
    <row r="840" ht="18" customHeight="1" x14ac:dyDescent="0.35"/>
    <row r="841" ht="18" customHeight="1" x14ac:dyDescent="0.35"/>
    <row r="842" ht="18" customHeight="1" x14ac:dyDescent="0.35"/>
    <row r="843" ht="18" customHeight="1" x14ac:dyDescent="0.35"/>
    <row r="844" ht="18" customHeight="1" x14ac:dyDescent="0.35"/>
    <row r="845" ht="18" customHeight="1" x14ac:dyDescent="0.35"/>
    <row r="846" ht="18" customHeight="1" x14ac:dyDescent="0.35"/>
    <row r="847" ht="18" customHeight="1" x14ac:dyDescent="0.35"/>
    <row r="848" ht="18" customHeight="1" x14ac:dyDescent="0.35"/>
    <row r="849" ht="18" customHeight="1" x14ac:dyDescent="0.35"/>
    <row r="850" ht="18" customHeight="1" x14ac:dyDescent="0.35"/>
    <row r="851" ht="18" customHeight="1" x14ac:dyDescent="0.35"/>
    <row r="852" ht="18" customHeight="1" x14ac:dyDescent="0.35"/>
    <row r="853" ht="18" customHeight="1" x14ac:dyDescent="0.35"/>
    <row r="854" ht="18" customHeight="1" x14ac:dyDescent="0.35"/>
    <row r="855" ht="18" customHeight="1" x14ac:dyDescent="0.35"/>
    <row r="856" ht="18" customHeight="1" x14ac:dyDescent="0.35"/>
    <row r="857" ht="18" customHeight="1" x14ac:dyDescent="0.35"/>
    <row r="858" ht="18" customHeight="1" x14ac:dyDescent="0.35"/>
    <row r="859" ht="18" customHeight="1" x14ac:dyDescent="0.35"/>
    <row r="860" ht="18" customHeight="1" x14ac:dyDescent="0.35"/>
    <row r="861" ht="18" customHeight="1" x14ac:dyDescent="0.35"/>
    <row r="862" ht="18" customHeight="1" x14ac:dyDescent="0.35"/>
    <row r="863" ht="18" customHeight="1" x14ac:dyDescent="0.35"/>
    <row r="864" ht="18" customHeight="1" x14ac:dyDescent="0.35"/>
    <row r="865" ht="18" customHeight="1" x14ac:dyDescent="0.35"/>
    <row r="866" ht="18" customHeight="1" x14ac:dyDescent="0.35"/>
    <row r="867" ht="18" customHeight="1" x14ac:dyDescent="0.35"/>
    <row r="868" ht="18" customHeight="1" x14ac:dyDescent="0.35"/>
    <row r="869" ht="18" customHeight="1" x14ac:dyDescent="0.35"/>
    <row r="870" ht="18" customHeight="1" x14ac:dyDescent="0.35"/>
    <row r="871" ht="18" customHeight="1" x14ac:dyDescent="0.35"/>
    <row r="872" ht="18" customHeight="1" x14ac:dyDescent="0.35"/>
    <row r="873" ht="18" customHeight="1" x14ac:dyDescent="0.35"/>
    <row r="874" ht="18" customHeight="1" x14ac:dyDescent="0.35"/>
    <row r="875" ht="18" customHeight="1" x14ac:dyDescent="0.35"/>
    <row r="876" ht="18" customHeight="1" x14ac:dyDescent="0.35"/>
    <row r="877" ht="18" customHeight="1" x14ac:dyDescent="0.35"/>
    <row r="878" ht="18" customHeight="1" x14ac:dyDescent="0.35"/>
    <row r="879" ht="18" customHeight="1" x14ac:dyDescent="0.35"/>
    <row r="880" ht="18" customHeight="1" x14ac:dyDescent="0.35"/>
    <row r="881" ht="18" customHeight="1" x14ac:dyDescent="0.35"/>
    <row r="882" ht="18" customHeight="1" x14ac:dyDescent="0.35"/>
    <row r="883" ht="18" customHeight="1" x14ac:dyDescent="0.35"/>
    <row r="884" ht="18" customHeight="1" x14ac:dyDescent="0.35"/>
    <row r="885" ht="18" customHeight="1" x14ac:dyDescent="0.35"/>
    <row r="886" ht="18" customHeight="1" x14ac:dyDescent="0.35"/>
    <row r="887" ht="18" customHeight="1" x14ac:dyDescent="0.35"/>
    <row r="888" ht="18" customHeight="1" x14ac:dyDescent="0.35"/>
    <row r="889" ht="18" customHeight="1" x14ac:dyDescent="0.35"/>
    <row r="890" ht="18" customHeight="1" x14ac:dyDescent="0.35"/>
    <row r="891" ht="18" customHeight="1" x14ac:dyDescent="0.35"/>
    <row r="892" ht="18" customHeight="1" x14ac:dyDescent="0.35"/>
    <row r="893" ht="18" customHeight="1" x14ac:dyDescent="0.35"/>
    <row r="894" ht="18" customHeight="1" x14ac:dyDescent="0.35"/>
    <row r="895" ht="18" customHeight="1" x14ac:dyDescent="0.35"/>
    <row r="896" ht="18" customHeight="1" x14ac:dyDescent="0.35"/>
    <row r="897" ht="18" customHeight="1" x14ac:dyDescent="0.35"/>
    <row r="898" ht="18" customHeight="1" x14ac:dyDescent="0.35"/>
    <row r="899" ht="18" customHeight="1" x14ac:dyDescent="0.35"/>
    <row r="900" ht="18" customHeight="1" x14ac:dyDescent="0.35"/>
    <row r="901" ht="18" customHeight="1" x14ac:dyDescent="0.35"/>
    <row r="902" ht="18" customHeight="1" x14ac:dyDescent="0.35"/>
    <row r="903" ht="18" customHeight="1" x14ac:dyDescent="0.35"/>
    <row r="904" ht="18" customHeight="1" x14ac:dyDescent="0.35"/>
    <row r="905" ht="18" customHeight="1" x14ac:dyDescent="0.35"/>
    <row r="906" ht="18" customHeight="1" x14ac:dyDescent="0.35"/>
    <row r="907" ht="18" customHeight="1" x14ac:dyDescent="0.35"/>
    <row r="908" ht="18" customHeight="1" x14ac:dyDescent="0.35"/>
    <row r="909" ht="18" customHeight="1" x14ac:dyDescent="0.35"/>
    <row r="910" ht="18" customHeight="1" x14ac:dyDescent="0.35"/>
    <row r="911" ht="18" customHeight="1" x14ac:dyDescent="0.35"/>
    <row r="912" ht="18" customHeight="1" x14ac:dyDescent="0.35"/>
    <row r="913" ht="18" customHeight="1" x14ac:dyDescent="0.35"/>
    <row r="914" ht="18" customHeight="1" x14ac:dyDescent="0.35"/>
    <row r="915" ht="18" customHeight="1" x14ac:dyDescent="0.35"/>
    <row r="916" ht="18" customHeight="1" x14ac:dyDescent="0.35"/>
    <row r="917" ht="18" customHeight="1" x14ac:dyDescent="0.35"/>
    <row r="918" ht="18" customHeight="1" x14ac:dyDescent="0.35"/>
    <row r="919" ht="18" customHeight="1" x14ac:dyDescent="0.35"/>
    <row r="920" ht="18" customHeight="1" x14ac:dyDescent="0.35"/>
    <row r="921" ht="18" customHeight="1" x14ac:dyDescent="0.35"/>
    <row r="922" ht="18" customHeight="1" x14ac:dyDescent="0.35"/>
    <row r="923" ht="18" customHeight="1" x14ac:dyDescent="0.35"/>
    <row r="924" ht="18" customHeight="1" x14ac:dyDescent="0.35"/>
    <row r="925" ht="18" customHeight="1" x14ac:dyDescent="0.35"/>
    <row r="926" ht="18" customHeight="1" x14ac:dyDescent="0.35"/>
    <row r="927" ht="18" customHeight="1" x14ac:dyDescent="0.35"/>
    <row r="928" ht="18" customHeight="1" x14ac:dyDescent="0.35"/>
    <row r="929" ht="18" customHeight="1" x14ac:dyDescent="0.35"/>
    <row r="930" ht="18" customHeight="1" x14ac:dyDescent="0.35"/>
    <row r="931" ht="18" customHeight="1" x14ac:dyDescent="0.35"/>
    <row r="932" ht="18" customHeight="1" x14ac:dyDescent="0.35"/>
    <row r="933" ht="18" customHeight="1" x14ac:dyDescent="0.35"/>
    <row r="934" ht="18" customHeight="1" x14ac:dyDescent="0.35"/>
    <row r="935" ht="18" customHeight="1" x14ac:dyDescent="0.35"/>
    <row r="936" ht="18" customHeight="1" x14ac:dyDescent="0.35"/>
    <row r="937" ht="18" customHeight="1" x14ac:dyDescent="0.35"/>
    <row r="938" ht="18" customHeight="1" x14ac:dyDescent="0.35"/>
    <row r="939" ht="18" customHeight="1" x14ac:dyDescent="0.35"/>
    <row r="940" ht="18" customHeight="1" x14ac:dyDescent="0.35"/>
    <row r="941" ht="18" customHeight="1" x14ac:dyDescent="0.35"/>
    <row r="942" ht="18" customHeight="1" x14ac:dyDescent="0.35"/>
    <row r="943" ht="18" customHeight="1" x14ac:dyDescent="0.35"/>
    <row r="944" ht="18" customHeight="1" x14ac:dyDescent="0.35"/>
    <row r="945" ht="18" customHeight="1" x14ac:dyDescent="0.35"/>
    <row r="946" ht="18" customHeight="1" x14ac:dyDescent="0.35"/>
    <row r="947" ht="18" customHeight="1" x14ac:dyDescent="0.35"/>
    <row r="948" ht="18" customHeight="1" x14ac:dyDescent="0.35"/>
    <row r="949" ht="18" customHeight="1" x14ac:dyDescent="0.35"/>
    <row r="950" ht="18" customHeight="1" x14ac:dyDescent="0.35"/>
    <row r="951" ht="18" customHeight="1" x14ac:dyDescent="0.35"/>
    <row r="952" ht="18" customHeight="1" x14ac:dyDescent="0.35"/>
    <row r="953" ht="18" customHeight="1" x14ac:dyDescent="0.35"/>
    <row r="954" ht="18" customHeight="1" x14ac:dyDescent="0.35"/>
    <row r="955" ht="18" customHeight="1" x14ac:dyDescent="0.35"/>
    <row r="956" ht="18" customHeight="1" x14ac:dyDescent="0.35"/>
    <row r="957" ht="18" customHeight="1" x14ac:dyDescent="0.35"/>
    <row r="958" ht="18" customHeight="1" x14ac:dyDescent="0.35"/>
    <row r="959" ht="18" customHeight="1" x14ac:dyDescent="0.35"/>
    <row r="960" ht="18" customHeight="1" x14ac:dyDescent="0.35"/>
    <row r="961" ht="18" customHeight="1" x14ac:dyDescent="0.35"/>
    <row r="962" ht="18" customHeight="1" x14ac:dyDescent="0.35"/>
    <row r="963" ht="18" customHeight="1" x14ac:dyDescent="0.35"/>
    <row r="964" ht="18" customHeight="1" x14ac:dyDescent="0.35"/>
    <row r="965" ht="18" customHeight="1" x14ac:dyDescent="0.35"/>
    <row r="966" ht="18" customHeight="1" x14ac:dyDescent="0.35"/>
    <row r="967" ht="18" customHeight="1" x14ac:dyDescent="0.35"/>
    <row r="968" ht="18" customHeight="1" x14ac:dyDescent="0.35"/>
    <row r="969" ht="18" customHeight="1" x14ac:dyDescent="0.35"/>
    <row r="970" ht="18" customHeight="1" x14ac:dyDescent="0.35"/>
    <row r="971" ht="18" customHeight="1" x14ac:dyDescent="0.35"/>
    <row r="972" ht="18" customHeight="1" x14ac:dyDescent="0.35"/>
    <row r="973" ht="18" customHeight="1" x14ac:dyDescent="0.35"/>
    <row r="974" ht="18" customHeight="1" x14ac:dyDescent="0.35"/>
    <row r="975" ht="18" customHeight="1" x14ac:dyDescent="0.35"/>
    <row r="976" ht="18" customHeight="1" x14ac:dyDescent="0.35"/>
    <row r="977" ht="18" customHeight="1" x14ac:dyDescent="0.35"/>
    <row r="978" ht="18" customHeight="1" x14ac:dyDescent="0.35"/>
    <row r="979" ht="18" customHeight="1" x14ac:dyDescent="0.35"/>
    <row r="980" ht="18" customHeight="1" x14ac:dyDescent="0.35"/>
    <row r="981" ht="18" customHeight="1" x14ac:dyDescent="0.35"/>
    <row r="982" ht="18" customHeight="1" x14ac:dyDescent="0.35"/>
    <row r="983" ht="18" customHeight="1" x14ac:dyDescent="0.35"/>
    <row r="984" ht="18" customHeight="1" x14ac:dyDescent="0.35"/>
    <row r="985" ht="18" customHeight="1" x14ac:dyDescent="0.35"/>
    <row r="986" ht="18" customHeight="1" x14ac:dyDescent="0.35"/>
    <row r="987" ht="18" customHeight="1" x14ac:dyDescent="0.35"/>
    <row r="988" ht="18" customHeight="1" x14ac:dyDescent="0.35"/>
    <row r="989" ht="18" customHeight="1" x14ac:dyDescent="0.35"/>
    <row r="990" ht="18" customHeight="1" x14ac:dyDescent="0.35"/>
    <row r="991" ht="18" customHeight="1" x14ac:dyDescent="0.35"/>
    <row r="992" ht="18" customHeight="1" x14ac:dyDescent="0.35"/>
    <row r="993" ht="18" customHeight="1" x14ac:dyDescent="0.35"/>
    <row r="994" ht="18" customHeight="1" x14ac:dyDescent="0.35"/>
    <row r="995" ht="18" customHeight="1" x14ac:dyDescent="0.35"/>
    <row r="996" ht="18" customHeight="1" x14ac:dyDescent="0.35"/>
    <row r="997" ht="18" customHeight="1" x14ac:dyDescent="0.35"/>
    <row r="998" ht="18" customHeight="1" x14ac:dyDescent="0.35"/>
    <row r="999" ht="18" customHeight="1" x14ac:dyDescent="0.35"/>
    <row r="1000" ht="18" customHeight="1" x14ac:dyDescent="0.35"/>
  </sheetData>
  <phoneticPr fontId="39"/>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workbookViewId="0">
      <selection activeCell="L97" sqref="L97"/>
    </sheetView>
  </sheetViews>
  <sheetFormatPr defaultColWidth="14.453125" defaultRowHeight="15" customHeight="1" x14ac:dyDescent="0.35"/>
  <cols>
    <col min="1" max="1" width="8.6328125" customWidth="1"/>
    <col min="2" max="2" width="20.54296875" customWidth="1"/>
    <col min="3" max="3" width="35.54296875" customWidth="1"/>
    <col min="4" max="4" width="8.6328125" customWidth="1"/>
    <col min="5" max="5" width="17.90625" customWidth="1"/>
    <col min="6" max="6" width="8.6328125" customWidth="1"/>
    <col min="7" max="7" width="13.08984375" customWidth="1"/>
    <col min="8" max="26" width="8.6328125" customWidth="1"/>
  </cols>
  <sheetData>
    <row r="1" spans="1:10" ht="18" customHeight="1" x14ac:dyDescent="0.35">
      <c r="C1" s="16"/>
    </row>
    <row r="2" spans="1:10" ht="18" customHeight="1" x14ac:dyDescent="0.35">
      <c r="A2" s="17" t="s">
        <v>37</v>
      </c>
      <c r="B2" s="18" t="s">
        <v>359</v>
      </c>
      <c r="C2" s="18" t="s">
        <v>360</v>
      </c>
      <c r="D2" s="18" t="s">
        <v>361</v>
      </c>
      <c r="E2" s="18" t="s">
        <v>362</v>
      </c>
      <c r="F2" s="18" t="s">
        <v>363</v>
      </c>
      <c r="G2" s="19" t="s">
        <v>364</v>
      </c>
      <c r="H2" s="18" t="s">
        <v>365</v>
      </c>
      <c r="I2" s="18" t="s">
        <v>366</v>
      </c>
      <c r="J2" s="20" t="s">
        <v>367</v>
      </c>
    </row>
    <row r="3" spans="1:10" ht="30" customHeight="1" x14ac:dyDescent="0.35">
      <c r="A3" s="21" t="s">
        <v>693</v>
      </c>
      <c r="B3" s="22" t="s">
        <v>694</v>
      </c>
      <c r="C3" s="23" t="s">
        <v>695</v>
      </c>
      <c r="D3" s="24"/>
      <c r="E3" s="25" t="s">
        <v>696</v>
      </c>
      <c r="F3" s="26" t="s">
        <v>368</v>
      </c>
      <c r="G3" s="27" t="s">
        <v>492</v>
      </c>
      <c r="H3" s="22">
        <v>3</v>
      </c>
      <c r="I3" s="22" t="s">
        <v>697</v>
      </c>
      <c r="J3" s="28"/>
    </row>
    <row r="4" spans="1:10" ht="30" customHeight="1" x14ac:dyDescent="0.35">
      <c r="A4" s="21" t="s">
        <v>698</v>
      </c>
      <c r="B4" s="22" t="s">
        <v>370</v>
      </c>
      <c r="C4" s="23" t="s">
        <v>493</v>
      </c>
      <c r="D4" s="24" t="s">
        <v>371</v>
      </c>
      <c r="E4" s="22" t="s">
        <v>372</v>
      </c>
      <c r="F4" s="26" t="s">
        <v>373</v>
      </c>
      <c r="G4" s="27" t="s">
        <v>369</v>
      </c>
      <c r="H4" s="22">
        <v>2</v>
      </c>
      <c r="I4" s="22" t="s">
        <v>699</v>
      </c>
      <c r="J4" s="28" t="s">
        <v>571</v>
      </c>
    </row>
    <row r="5" spans="1:10" ht="30" customHeight="1" x14ac:dyDescent="0.35">
      <c r="A5" s="21" t="s">
        <v>494</v>
      </c>
      <c r="B5" s="22" t="s">
        <v>370</v>
      </c>
      <c r="C5" s="23" t="s">
        <v>495</v>
      </c>
      <c r="D5" s="24" t="s">
        <v>371</v>
      </c>
      <c r="E5" s="22" t="s">
        <v>372</v>
      </c>
      <c r="F5" s="26" t="s">
        <v>373</v>
      </c>
      <c r="G5" s="27" t="s">
        <v>369</v>
      </c>
      <c r="H5" s="22">
        <v>2</v>
      </c>
      <c r="I5" s="22" t="s">
        <v>699</v>
      </c>
      <c r="J5" s="28" t="s">
        <v>572</v>
      </c>
    </row>
    <row r="6" spans="1:10" ht="30" customHeight="1" x14ac:dyDescent="0.35">
      <c r="A6" s="21" t="s">
        <v>573</v>
      </c>
      <c r="B6" s="22" t="s">
        <v>574</v>
      </c>
      <c r="C6" s="23" t="s">
        <v>575</v>
      </c>
      <c r="D6" s="24" t="s">
        <v>371</v>
      </c>
      <c r="E6" s="22" t="s">
        <v>372</v>
      </c>
      <c r="F6" s="26" t="s">
        <v>373</v>
      </c>
      <c r="G6" s="27" t="s">
        <v>369</v>
      </c>
      <c r="H6" s="22">
        <v>2</v>
      </c>
      <c r="I6" s="22" t="s">
        <v>699</v>
      </c>
      <c r="J6" s="28" t="s">
        <v>576</v>
      </c>
    </row>
    <row r="7" spans="1:10" ht="30" customHeight="1" x14ac:dyDescent="0.35">
      <c r="A7" s="21" t="s">
        <v>374</v>
      </c>
      <c r="B7" s="22" t="s">
        <v>376</v>
      </c>
      <c r="C7" s="23" t="s">
        <v>577</v>
      </c>
      <c r="D7" s="24" t="s">
        <v>377</v>
      </c>
      <c r="E7" s="22" t="s">
        <v>375</v>
      </c>
      <c r="F7" s="26" t="s">
        <v>368</v>
      </c>
      <c r="G7" s="27" t="s">
        <v>492</v>
      </c>
      <c r="H7" s="22">
        <v>3</v>
      </c>
      <c r="I7" s="29" t="s">
        <v>699</v>
      </c>
      <c r="J7" s="28"/>
    </row>
    <row r="8" spans="1:10" ht="30" customHeight="1" x14ac:dyDescent="0.35">
      <c r="A8" s="21" t="s">
        <v>578</v>
      </c>
      <c r="B8" s="22" t="s">
        <v>376</v>
      </c>
      <c r="C8" s="23" t="s">
        <v>579</v>
      </c>
      <c r="D8" s="24"/>
      <c r="E8" s="22" t="s">
        <v>375</v>
      </c>
      <c r="F8" s="26" t="s">
        <v>368</v>
      </c>
      <c r="G8" s="27" t="s">
        <v>492</v>
      </c>
      <c r="H8" s="22">
        <v>3</v>
      </c>
      <c r="I8" s="29" t="s">
        <v>699</v>
      </c>
      <c r="J8" s="28"/>
    </row>
    <row r="9" spans="1:10" ht="30" customHeight="1" x14ac:dyDescent="0.35">
      <c r="A9" s="21" t="s">
        <v>378</v>
      </c>
      <c r="B9" s="22" t="s">
        <v>379</v>
      </c>
      <c r="C9" s="23" t="s">
        <v>380</v>
      </c>
      <c r="D9" s="24" t="s">
        <v>381</v>
      </c>
      <c r="E9" s="22" t="s">
        <v>382</v>
      </c>
      <c r="F9" s="26" t="s">
        <v>368</v>
      </c>
      <c r="G9" s="27" t="s">
        <v>492</v>
      </c>
      <c r="H9" s="22">
        <v>2</v>
      </c>
      <c r="I9" s="29" t="s">
        <v>697</v>
      </c>
      <c r="J9" s="28"/>
    </row>
    <row r="10" spans="1:10" ht="30" customHeight="1" x14ac:dyDescent="0.35">
      <c r="A10" s="21" t="s">
        <v>383</v>
      </c>
      <c r="B10" s="22" t="s">
        <v>387</v>
      </c>
      <c r="C10" s="23" t="s">
        <v>496</v>
      </c>
      <c r="D10" s="24" t="s">
        <v>700</v>
      </c>
      <c r="E10" s="22" t="s">
        <v>384</v>
      </c>
      <c r="F10" s="26" t="s">
        <v>368</v>
      </c>
      <c r="G10" s="27" t="s">
        <v>369</v>
      </c>
      <c r="H10" s="22">
        <v>3</v>
      </c>
      <c r="I10" s="22" t="s">
        <v>697</v>
      </c>
      <c r="J10" s="28"/>
    </row>
    <row r="11" spans="1:10" ht="30" customHeight="1" x14ac:dyDescent="0.35">
      <c r="A11" s="21" t="s">
        <v>385</v>
      </c>
      <c r="B11" s="22" t="s">
        <v>469</v>
      </c>
      <c r="C11" s="23" t="s">
        <v>496</v>
      </c>
      <c r="D11" s="24" t="s">
        <v>580</v>
      </c>
      <c r="E11" s="22" t="s">
        <v>384</v>
      </c>
      <c r="F11" s="26" t="s">
        <v>368</v>
      </c>
      <c r="G11" s="27" t="s">
        <v>369</v>
      </c>
      <c r="H11" s="22">
        <v>3</v>
      </c>
      <c r="I11" s="22" t="s">
        <v>697</v>
      </c>
      <c r="J11" s="28"/>
    </row>
    <row r="12" spans="1:10" ht="30" customHeight="1" x14ac:dyDescent="0.35">
      <c r="A12" s="21" t="s">
        <v>386</v>
      </c>
      <c r="B12" s="22" t="s">
        <v>387</v>
      </c>
      <c r="C12" s="23" t="s">
        <v>497</v>
      </c>
      <c r="D12" s="24" t="s">
        <v>581</v>
      </c>
      <c r="E12" s="22" t="s">
        <v>384</v>
      </c>
      <c r="F12" s="26" t="s">
        <v>368</v>
      </c>
      <c r="G12" s="27" t="s">
        <v>369</v>
      </c>
      <c r="H12" s="22">
        <v>3</v>
      </c>
      <c r="I12" s="22" t="s">
        <v>697</v>
      </c>
      <c r="J12" s="28"/>
    </row>
    <row r="13" spans="1:10" ht="30" customHeight="1" x14ac:dyDescent="0.35">
      <c r="A13" s="21" t="s">
        <v>498</v>
      </c>
      <c r="B13" s="22" t="s">
        <v>387</v>
      </c>
      <c r="C13" s="23" t="s">
        <v>499</v>
      </c>
      <c r="D13" s="24" t="s">
        <v>582</v>
      </c>
      <c r="E13" s="22" t="s">
        <v>384</v>
      </c>
      <c r="F13" s="26" t="s">
        <v>368</v>
      </c>
      <c r="G13" s="27" t="s">
        <v>369</v>
      </c>
      <c r="H13" s="22">
        <v>3</v>
      </c>
      <c r="I13" s="22" t="s">
        <v>697</v>
      </c>
      <c r="J13" s="28"/>
    </row>
    <row r="14" spans="1:10" ht="30" customHeight="1" x14ac:dyDescent="0.35">
      <c r="A14" s="21" t="s">
        <v>388</v>
      </c>
      <c r="B14" s="22" t="s">
        <v>389</v>
      </c>
      <c r="C14" s="23" t="s">
        <v>390</v>
      </c>
      <c r="D14" s="24" t="s">
        <v>583</v>
      </c>
      <c r="E14" s="22" t="s">
        <v>391</v>
      </c>
      <c r="F14" s="26" t="s">
        <v>373</v>
      </c>
      <c r="G14" s="27" t="s">
        <v>492</v>
      </c>
      <c r="H14" s="22">
        <v>2</v>
      </c>
      <c r="I14" s="22" t="s">
        <v>697</v>
      </c>
      <c r="J14" s="28" t="s">
        <v>500</v>
      </c>
    </row>
    <row r="15" spans="1:10" ht="30" customHeight="1" x14ac:dyDescent="0.35">
      <c r="A15" s="21" t="s">
        <v>584</v>
      </c>
      <c r="B15" s="22" t="s">
        <v>585</v>
      </c>
      <c r="C15" s="23" t="s">
        <v>586</v>
      </c>
      <c r="D15" s="24" t="s">
        <v>587</v>
      </c>
      <c r="E15" s="22" t="s">
        <v>588</v>
      </c>
      <c r="F15" s="26" t="s">
        <v>395</v>
      </c>
      <c r="G15" s="27" t="s">
        <v>492</v>
      </c>
      <c r="H15" s="22">
        <v>2</v>
      </c>
      <c r="I15" s="22" t="s">
        <v>697</v>
      </c>
      <c r="J15" s="28"/>
    </row>
    <row r="16" spans="1:10" ht="30" customHeight="1" x14ac:dyDescent="0.35">
      <c r="A16" s="21" t="s">
        <v>392</v>
      </c>
      <c r="B16" s="25" t="s">
        <v>393</v>
      </c>
      <c r="C16" s="23" t="s">
        <v>595</v>
      </c>
      <c r="D16" s="24"/>
      <c r="E16" s="22" t="s">
        <v>394</v>
      </c>
      <c r="F16" s="26" t="s">
        <v>395</v>
      </c>
      <c r="G16" s="27" t="s">
        <v>369</v>
      </c>
      <c r="H16" s="22">
        <v>2</v>
      </c>
      <c r="I16" s="22" t="s">
        <v>701</v>
      </c>
      <c r="J16" s="28" t="s">
        <v>702</v>
      </c>
    </row>
    <row r="17" spans="1:10" ht="30" customHeight="1" x14ac:dyDescent="0.35">
      <c r="A17" s="21" t="s">
        <v>396</v>
      </c>
      <c r="B17" s="22" t="s">
        <v>397</v>
      </c>
      <c r="C17" s="23" t="s">
        <v>703</v>
      </c>
      <c r="D17" s="24"/>
      <c r="E17" s="22" t="s">
        <v>398</v>
      </c>
      <c r="F17" s="26" t="s">
        <v>373</v>
      </c>
      <c r="G17" s="27" t="s">
        <v>492</v>
      </c>
      <c r="H17" s="22">
        <v>2</v>
      </c>
      <c r="I17" s="22" t="s">
        <v>697</v>
      </c>
      <c r="J17" s="28"/>
    </row>
    <row r="18" spans="1:10" ht="30" customHeight="1" x14ac:dyDescent="0.35">
      <c r="A18" s="21" t="s">
        <v>589</v>
      </c>
      <c r="B18" s="22" t="s">
        <v>596</v>
      </c>
      <c r="C18" s="23" t="s">
        <v>597</v>
      </c>
      <c r="D18" s="24" t="s">
        <v>590</v>
      </c>
      <c r="E18" s="22" t="s">
        <v>591</v>
      </c>
      <c r="F18" s="26" t="s">
        <v>395</v>
      </c>
      <c r="G18" s="27" t="s">
        <v>369</v>
      </c>
      <c r="H18" s="22">
        <v>1</v>
      </c>
      <c r="I18" s="22" t="s">
        <v>697</v>
      </c>
      <c r="J18" s="28"/>
    </row>
    <row r="19" spans="1:10" ht="30" customHeight="1" x14ac:dyDescent="0.35">
      <c r="A19" s="21" t="s">
        <v>598</v>
      </c>
      <c r="B19" s="22" t="s">
        <v>387</v>
      </c>
      <c r="C19" s="23" t="s">
        <v>599</v>
      </c>
      <c r="D19" s="24" t="s">
        <v>600</v>
      </c>
      <c r="E19" s="22" t="s">
        <v>601</v>
      </c>
      <c r="F19" s="26" t="s">
        <v>395</v>
      </c>
      <c r="G19" s="27" t="s">
        <v>369</v>
      </c>
      <c r="H19" s="22">
        <v>2</v>
      </c>
      <c r="I19" s="30" t="s">
        <v>701</v>
      </c>
      <c r="J19" s="28"/>
    </row>
    <row r="20" spans="1:10" ht="30" customHeight="1" x14ac:dyDescent="0.35">
      <c r="A20" s="21" t="s">
        <v>602</v>
      </c>
      <c r="B20" s="22" t="s">
        <v>387</v>
      </c>
      <c r="C20" s="23" t="s">
        <v>603</v>
      </c>
      <c r="D20" s="31" t="s">
        <v>604</v>
      </c>
      <c r="E20" s="22" t="s">
        <v>601</v>
      </c>
      <c r="F20" s="26" t="s">
        <v>395</v>
      </c>
      <c r="G20" s="27" t="s">
        <v>492</v>
      </c>
      <c r="H20" s="22">
        <v>2</v>
      </c>
      <c r="I20" s="22" t="s">
        <v>701</v>
      </c>
      <c r="J20" s="28"/>
    </row>
    <row r="21" spans="1:10" ht="30" customHeight="1" x14ac:dyDescent="0.35">
      <c r="A21" s="21" t="s">
        <v>605</v>
      </c>
      <c r="B21" s="22" t="s">
        <v>606</v>
      </c>
      <c r="C21" s="23" t="s">
        <v>607</v>
      </c>
      <c r="D21" s="32"/>
      <c r="E21" s="22" t="s">
        <v>601</v>
      </c>
      <c r="F21" s="26" t="s">
        <v>395</v>
      </c>
      <c r="G21" s="27" t="s">
        <v>492</v>
      </c>
      <c r="H21" s="22">
        <v>2</v>
      </c>
      <c r="I21" s="22" t="s">
        <v>699</v>
      </c>
      <c r="J21" s="28" t="s">
        <v>608</v>
      </c>
    </row>
    <row r="22" spans="1:10" ht="30" customHeight="1" x14ac:dyDescent="0.35">
      <c r="A22" s="21" t="s">
        <v>704</v>
      </c>
      <c r="B22" s="22" t="s">
        <v>705</v>
      </c>
      <c r="C22" s="23" t="s">
        <v>706</v>
      </c>
      <c r="D22" s="24"/>
      <c r="E22" s="22" t="s">
        <v>707</v>
      </c>
      <c r="F22" s="26" t="s">
        <v>395</v>
      </c>
      <c r="G22" s="27" t="s">
        <v>492</v>
      </c>
      <c r="H22" s="22">
        <v>3</v>
      </c>
      <c r="I22" s="22" t="s">
        <v>697</v>
      </c>
      <c r="J22" s="28"/>
    </row>
    <row r="23" spans="1:10" ht="30" customHeight="1" x14ac:dyDescent="0.35">
      <c r="A23" s="21" t="s">
        <v>708</v>
      </c>
      <c r="B23" s="22" t="s">
        <v>705</v>
      </c>
      <c r="C23" s="23" t="s">
        <v>709</v>
      </c>
      <c r="D23" s="24"/>
      <c r="E23" s="22" t="s">
        <v>707</v>
      </c>
      <c r="F23" s="26" t="s">
        <v>395</v>
      </c>
      <c r="G23" s="27" t="s">
        <v>369</v>
      </c>
      <c r="H23" s="22">
        <v>3</v>
      </c>
      <c r="I23" s="22" t="s">
        <v>697</v>
      </c>
      <c r="J23" s="28"/>
    </row>
    <row r="24" spans="1:10" ht="30" customHeight="1" x14ac:dyDescent="0.35">
      <c r="A24" s="21" t="s">
        <v>592</v>
      </c>
      <c r="B24" s="22" t="s">
        <v>609</v>
      </c>
      <c r="C24" s="23" t="s">
        <v>543</v>
      </c>
      <c r="D24" s="24" t="s">
        <v>544</v>
      </c>
      <c r="E24" s="22" t="s">
        <v>399</v>
      </c>
      <c r="F24" s="26" t="s">
        <v>373</v>
      </c>
      <c r="G24" s="27" t="s">
        <v>492</v>
      </c>
      <c r="H24" s="22">
        <v>5</v>
      </c>
      <c r="I24" s="22" t="s">
        <v>697</v>
      </c>
      <c r="J24" s="28"/>
    </row>
    <row r="25" spans="1:10" ht="30" customHeight="1" x14ac:dyDescent="0.35">
      <c r="A25" s="21" t="s">
        <v>400</v>
      </c>
      <c r="B25" s="22" t="s">
        <v>610</v>
      </c>
      <c r="C25" s="23" t="s">
        <v>611</v>
      </c>
      <c r="D25" s="24" t="s">
        <v>544</v>
      </c>
      <c r="E25" s="22" t="s">
        <v>399</v>
      </c>
      <c r="F25" s="26" t="s">
        <v>373</v>
      </c>
      <c r="G25" s="27" t="s">
        <v>492</v>
      </c>
      <c r="H25" s="22">
        <v>5</v>
      </c>
      <c r="I25" s="22" t="s">
        <v>697</v>
      </c>
      <c r="J25" s="28"/>
    </row>
    <row r="26" spans="1:10" ht="30" customHeight="1" x14ac:dyDescent="0.35">
      <c r="A26" s="21" t="s">
        <v>401</v>
      </c>
      <c r="B26" s="33" t="s">
        <v>710</v>
      </c>
      <c r="C26" s="34" t="s">
        <v>402</v>
      </c>
      <c r="D26" s="35" t="s">
        <v>711</v>
      </c>
      <c r="E26" s="22" t="s">
        <v>403</v>
      </c>
      <c r="F26" s="26" t="s">
        <v>368</v>
      </c>
      <c r="G26" s="27" t="s">
        <v>492</v>
      </c>
      <c r="H26" s="36">
        <v>3</v>
      </c>
      <c r="I26" s="37" t="s">
        <v>701</v>
      </c>
      <c r="J26" s="38" t="s">
        <v>501</v>
      </c>
    </row>
    <row r="27" spans="1:10" ht="30" customHeight="1" x14ac:dyDescent="0.35">
      <c r="A27" s="21" t="s">
        <v>404</v>
      </c>
      <c r="B27" s="39" t="s">
        <v>710</v>
      </c>
      <c r="C27" s="40" t="s">
        <v>712</v>
      </c>
      <c r="D27" s="41" t="s">
        <v>711</v>
      </c>
      <c r="E27" s="22" t="s">
        <v>403</v>
      </c>
      <c r="F27" s="26" t="s">
        <v>368</v>
      </c>
      <c r="G27" s="27" t="s">
        <v>492</v>
      </c>
      <c r="H27" s="36">
        <v>3</v>
      </c>
      <c r="I27" s="42" t="s">
        <v>701</v>
      </c>
      <c r="J27" s="43" t="s">
        <v>501</v>
      </c>
    </row>
    <row r="28" spans="1:10" ht="30" customHeight="1" x14ac:dyDescent="0.35">
      <c r="A28" s="21" t="s">
        <v>405</v>
      </c>
      <c r="B28" s="39" t="s">
        <v>710</v>
      </c>
      <c r="C28" s="40" t="s">
        <v>545</v>
      </c>
      <c r="D28" s="41" t="s">
        <v>711</v>
      </c>
      <c r="E28" s="22" t="s">
        <v>403</v>
      </c>
      <c r="F28" s="26" t="s">
        <v>368</v>
      </c>
      <c r="G28" s="27" t="s">
        <v>492</v>
      </c>
      <c r="H28" s="36">
        <v>3</v>
      </c>
      <c r="I28" s="42" t="s">
        <v>701</v>
      </c>
      <c r="J28" s="43" t="s">
        <v>501</v>
      </c>
    </row>
    <row r="29" spans="1:10" ht="30" customHeight="1" x14ac:dyDescent="0.35">
      <c r="A29" s="21" t="s">
        <v>406</v>
      </c>
      <c r="B29" s="39" t="s">
        <v>713</v>
      </c>
      <c r="C29" s="40" t="s">
        <v>714</v>
      </c>
      <c r="D29" s="41" t="s">
        <v>612</v>
      </c>
      <c r="E29" s="22" t="s">
        <v>407</v>
      </c>
      <c r="F29" s="26" t="s">
        <v>368</v>
      </c>
      <c r="G29" s="27" t="s">
        <v>492</v>
      </c>
      <c r="H29" s="36">
        <v>3</v>
      </c>
      <c r="I29" s="42" t="s">
        <v>699</v>
      </c>
      <c r="J29" s="43"/>
    </row>
    <row r="30" spans="1:10" ht="30" customHeight="1" x14ac:dyDescent="0.35">
      <c r="A30" s="21" t="s">
        <v>408</v>
      </c>
      <c r="B30" s="22" t="s">
        <v>409</v>
      </c>
      <c r="C30" s="23" t="s">
        <v>410</v>
      </c>
      <c r="D30" s="44" t="s">
        <v>612</v>
      </c>
      <c r="E30" s="22" t="s">
        <v>407</v>
      </c>
      <c r="F30" s="26" t="s">
        <v>368</v>
      </c>
      <c r="G30" s="27" t="s">
        <v>492</v>
      </c>
      <c r="H30" s="36">
        <v>3</v>
      </c>
      <c r="I30" s="22" t="s">
        <v>699</v>
      </c>
      <c r="J30" s="45"/>
    </row>
    <row r="31" spans="1:10" ht="30" customHeight="1" x14ac:dyDescent="0.35">
      <c r="A31" s="21" t="s">
        <v>411</v>
      </c>
      <c r="B31" s="22" t="s">
        <v>715</v>
      </c>
      <c r="C31" s="23" t="s">
        <v>416</v>
      </c>
      <c r="D31" s="44" t="s">
        <v>716</v>
      </c>
      <c r="E31" s="22" t="s">
        <v>413</v>
      </c>
      <c r="F31" s="26" t="s">
        <v>373</v>
      </c>
      <c r="G31" s="27" t="s">
        <v>492</v>
      </c>
      <c r="H31" s="36">
        <v>4</v>
      </c>
      <c r="I31" s="22" t="s">
        <v>701</v>
      </c>
      <c r="J31" s="45" t="s">
        <v>717</v>
      </c>
    </row>
    <row r="32" spans="1:10" ht="30" customHeight="1" x14ac:dyDescent="0.35">
      <c r="A32" s="21" t="s">
        <v>414</v>
      </c>
      <c r="B32" s="22" t="s">
        <v>715</v>
      </c>
      <c r="C32" s="23" t="s">
        <v>412</v>
      </c>
      <c r="D32" s="44" t="s">
        <v>716</v>
      </c>
      <c r="E32" s="22" t="s">
        <v>413</v>
      </c>
      <c r="F32" s="26" t="s">
        <v>373</v>
      </c>
      <c r="G32" s="27" t="s">
        <v>492</v>
      </c>
      <c r="H32" s="36">
        <v>4</v>
      </c>
      <c r="I32" s="22" t="s">
        <v>701</v>
      </c>
      <c r="J32" s="45" t="s">
        <v>718</v>
      </c>
    </row>
    <row r="33" spans="1:10" ht="30" customHeight="1" x14ac:dyDescent="0.35">
      <c r="A33" s="21" t="s">
        <v>415</v>
      </c>
      <c r="B33" s="33" t="s">
        <v>715</v>
      </c>
      <c r="C33" s="46" t="s">
        <v>546</v>
      </c>
      <c r="D33" s="24" t="s">
        <v>716</v>
      </c>
      <c r="E33" s="22" t="s">
        <v>413</v>
      </c>
      <c r="F33" s="26" t="s">
        <v>373</v>
      </c>
      <c r="G33" s="27" t="s">
        <v>492</v>
      </c>
      <c r="H33" s="36">
        <v>4</v>
      </c>
      <c r="I33" s="22" t="s">
        <v>701</v>
      </c>
      <c r="J33" s="45" t="s">
        <v>547</v>
      </c>
    </row>
    <row r="34" spans="1:10" ht="30" customHeight="1" x14ac:dyDescent="0.35">
      <c r="A34" s="21" t="s">
        <v>613</v>
      </c>
      <c r="B34" s="33" t="s">
        <v>614</v>
      </c>
      <c r="C34" s="46" t="s">
        <v>615</v>
      </c>
      <c r="D34" s="44" t="s">
        <v>716</v>
      </c>
      <c r="E34" s="22" t="s">
        <v>413</v>
      </c>
      <c r="F34" s="26" t="s">
        <v>373</v>
      </c>
      <c r="G34" s="47" t="s">
        <v>492</v>
      </c>
      <c r="H34" s="36">
        <v>4</v>
      </c>
      <c r="I34" s="33" t="s">
        <v>701</v>
      </c>
      <c r="J34" s="45" t="s">
        <v>616</v>
      </c>
    </row>
    <row r="35" spans="1:10" ht="30" customHeight="1" x14ac:dyDescent="0.35">
      <c r="A35" s="21" t="s">
        <v>719</v>
      </c>
      <c r="B35" s="33" t="s">
        <v>720</v>
      </c>
      <c r="C35" s="46" t="s">
        <v>721</v>
      </c>
      <c r="D35" s="44" t="s">
        <v>722</v>
      </c>
      <c r="E35" s="22" t="s">
        <v>723</v>
      </c>
      <c r="F35" s="26" t="s">
        <v>368</v>
      </c>
      <c r="G35" s="47" t="s">
        <v>492</v>
      </c>
      <c r="H35" s="36">
        <v>2</v>
      </c>
      <c r="I35" s="33" t="s">
        <v>697</v>
      </c>
      <c r="J35" s="45"/>
    </row>
    <row r="36" spans="1:10" ht="30" customHeight="1" x14ac:dyDescent="0.35">
      <c r="A36" s="21" t="s">
        <v>417</v>
      </c>
      <c r="B36" s="33" t="s">
        <v>387</v>
      </c>
      <c r="C36" s="46" t="s">
        <v>418</v>
      </c>
      <c r="D36" s="44" t="s">
        <v>419</v>
      </c>
      <c r="E36" s="22" t="s">
        <v>420</v>
      </c>
      <c r="F36" s="26" t="s">
        <v>368</v>
      </c>
      <c r="G36" s="47" t="s">
        <v>492</v>
      </c>
      <c r="H36" s="36">
        <v>2</v>
      </c>
      <c r="I36" s="33" t="s">
        <v>699</v>
      </c>
      <c r="J36" s="45" t="s">
        <v>548</v>
      </c>
    </row>
    <row r="37" spans="1:10" ht="30" customHeight="1" x14ac:dyDescent="0.35">
      <c r="A37" s="21" t="s">
        <v>421</v>
      </c>
      <c r="B37" s="33" t="s">
        <v>387</v>
      </c>
      <c r="C37" s="46" t="s">
        <v>422</v>
      </c>
      <c r="D37" s="44" t="s">
        <v>419</v>
      </c>
      <c r="E37" s="22" t="s">
        <v>420</v>
      </c>
      <c r="F37" s="26" t="s">
        <v>368</v>
      </c>
      <c r="G37" s="47" t="s">
        <v>492</v>
      </c>
      <c r="H37" s="36">
        <v>2</v>
      </c>
      <c r="I37" s="33" t="s">
        <v>699</v>
      </c>
      <c r="J37" s="45" t="s">
        <v>549</v>
      </c>
    </row>
    <row r="38" spans="1:10" ht="30" customHeight="1" x14ac:dyDescent="0.35">
      <c r="A38" s="21" t="s">
        <v>423</v>
      </c>
      <c r="B38" s="33" t="s">
        <v>387</v>
      </c>
      <c r="C38" s="46" t="s">
        <v>424</v>
      </c>
      <c r="D38" s="44" t="s">
        <v>419</v>
      </c>
      <c r="E38" s="22" t="s">
        <v>420</v>
      </c>
      <c r="F38" s="26" t="s">
        <v>368</v>
      </c>
      <c r="G38" s="47" t="s">
        <v>492</v>
      </c>
      <c r="H38" s="36">
        <v>2</v>
      </c>
      <c r="I38" s="33" t="s">
        <v>699</v>
      </c>
      <c r="J38" s="45" t="s">
        <v>550</v>
      </c>
    </row>
    <row r="39" spans="1:10" ht="30" customHeight="1" x14ac:dyDescent="0.35">
      <c r="A39" s="21" t="s">
        <v>724</v>
      </c>
      <c r="B39" s="33" t="s">
        <v>387</v>
      </c>
      <c r="C39" s="46" t="s">
        <v>725</v>
      </c>
      <c r="D39" s="44" t="s">
        <v>419</v>
      </c>
      <c r="E39" s="22" t="s">
        <v>420</v>
      </c>
      <c r="F39" s="26" t="s">
        <v>368</v>
      </c>
      <c r="G39" s="47" t="s">
        <v>492</v>
      </c>
      <c r="H39" s="36">
        <v>2</v>
      </c>
      <c r="I39" s="33" t="s">
        <v>699</v>
      </c>
      <c r="J39" s="45" t="s">
        <v>726</v>
      </c>
    </row>
    <row r="40" spans="1:10" ht="30" customHeight="1" x14ac:dyDescent="0.35">
      <c r="A40" s="21" t="s">
        <v>425</v>
      </c>
      <c r="B40" s="33" t="s">
        <v>426</v>
      </c>
      <c r="C40" s="46" t="s">
        <v>431</v>
      </c>
      <c r="D40" s="44" t="s">
        <v>427</v>
      </c>
      <c r="E40" s="22" t="s">
        <v>428</v>
      </c>
      <c r="F40" s="26" t="s">
        <v>368</v>
      </c>
      <c r="G40" s="47" t="s">
        <v>492</v>
      </c>
      <c r="H40" s="36">
        <v>2</v>
      </c>
      <c r="I40" s="33" t="s">
        <v>727</v>
      </c>
      <c r="J40" s="75" t="s">
        <v>728</v>
      </c>
    </row>
    <row r="41" spans="1:10" ht="30" customHeight="1" x14ac:dyDescent="0.35">
      <c r="A41" s="21" t="s">
        <v>429</v>
      </c>
      <c r="B41" s="48" t="s">
        <v>426</v>
      </c>
      <c r="C41" s="49" t="s">
        <v>729</v>
      </c>
      <c r="D41" s="50" t="s">
        <v>427</v>
      </c>
      <c r="E41" s="22" t="s">
        <v>428</v>
      </c>
      <c r="F41" s="26" t="s">
        <v>368</v>
      </c>
      <c r="G41" s="51" t="s">
        <v>492</v>
      </c>
      <c r="H41" s="36">
        <v>2</v>
      </c>
      <c r="I41" s="52" t="s">
        <v>727</v>
      </c>
      <c r="J41" s="53" t="s">
        <v>730</v>
      </c>
    </row>
    <row r="42" spans="1:10" ht="30" customHeight="1" x14ac:dyDescent="0.35">
      <c r="A42" s="21" t="s">
        <v>430</v>
      </c>
      <c r="B42" s="52" t="s">
        <v>426</v>
      </c>
      <c r="C42" s="49" t="s">
        <v>731</v>
      </c>
      <c r="D42" s="50" t="s">
        <v>427</v>
      </c>
      <c r="E42" s="22" t="s">
        <v>428</v>
      </c>
      <c r="F42" s="26" t="s">
        <v>368</v>
      </c>
      <c r="G42" s="51" t="s">
        <v>492</v>
      </c>
      <c r="H42" s="36">
        <v>2</v>
      </c>
      <c r="I42" s="52" t="s">
        <v>727</v>
      </c>
      <c r="J42" s="53" t="s">
        <v>728</v>
      </c>
    </row>
    <row r="43" spans="1:10" ht="30" customHeight="1" x14ac:dyDescent="0.35">
      <c r="A43" s="21" t="s">
        <v>432</v>
      </c>
      <c r="B43" s="48" t="s">
        <v>551</v>
      </c>
      <c r="C43" s="49" t="s">
        <v>552</v>
      </c>
      <c r="D43" s="54" t="s">
        <v>433</v>
      </c>
      <c r="E43" s="22" t="s">
        <v>434</v>
      </c>
      <c r="F43" s="26" t="s">
        <v>368</v>
      </c>
      <c r="G43" s="51" t="s">
        <v>492</v>
      </c>
      <c r="H43" s="36">
        <v>4</v>
      </c>
      <c r="I43" s="52" t="s">
        <v>699</v>
      </c>
      <c r="J43" s="45"/>
    </row>
    <row r="44" spans="1:10" ht="30" customHeight="1" x14ac:dyDescent="0.35">
      <c r="A44" s="21" t="s">
        <v>435</v>
      </c>
      <c r="B44" s="22" t="s">
        <v>551</v>
      </c>
      <c r="C44" s="23" t="s">
        <v>436</v>
      </c>
      <c r="D44" s="24" t="s">
        <v>433</v>
      </c>
      <c r="E44" s="22" t="s">
        <v>434</v>
      </c>
      <c r="F44" s="26" t="s">
        <v>368</v>
      </c>
      <c r="G44" s="27" t="s">
        <v>492</v>
      </c>
      <c r="H44" s="36">
        <v>4</v>
      </c>
      <c r="I44" s="22" t="s">
        <v>699</v>
      </c>
      <c r="J44" s="45"/>
    </row>
    <row r="45" spans="1:10" ht="30" customHeight="1" x14ac:dyDescent="0.35">
      <c r="A45" s="21" t="s">
        <v>553</v>
      </c>
      <c r="B45" s="22" t="s">
        <v>551</v>
      </c>
      <c r="C45" s="23" t="s">
        <v>554</v>
      </c>
      <c r="D45" s="24" t="s">
        <v>433</v>
      </c>
      <c r="E45" s="22" t="s">
        <v>434</v>
      </c>
      <c r="F45" s="26" t="s">
        <v>368</v>
      </c>
      <c r="G45" s="27" t="s">
        <v>492</v>
      </c>
      <c r="H45" s="36">
        <v>4</v>
      </c>
      <c r="I45" s="22" t="s">
        <v>699</v>
      </c>
      <c r="J45" s="43"/>
    </row>
    <row r="46" spans="1:10" ht="30" customHeight="1" x14ac:dyDescent="0.35">
      <c r="A46" s="21" t="s">
        <v>437</v>
      </c>
      <c r="B46" s="33" t="s">
        <v>504</v>
      </c>
      <c r="C46" s="46" t="s">
        <v>555</v>
      </c>
      <c r="D46" s="44" t="s">
        <v>732</v>
      </c>
      <c r="E46" s="22" t="s">
        <v>438</v>
      </c>
      <c r="F46" s="26" t="s">
        <v>373</v>
      </c>
      <c r="G46" s="27" t="s">
        <v>492</v>
      </c>
      <c r="H46" s="36">
        <v>5</v>
      </c>
      <c r="I46" s="22" t="s">
        <v>733</v>
      </c>
      <c r="J46" s="45" t="s">
        <v>505</v>
      </c>
    </row>
    <row r="47" spans="1:10" ht="30" customHeight="1" x14ac:dyDescent="0.35">
      <c r="A47" s="55" t="s">
        <v>440</v>
      </c>
      <c r="B47" s="33" t="s">
        <v>503</v>
      </c>
      <c r="C47" s="46" t="s">
        <v>522</v>
      </c>
      <c r="D47" s="44" t="s">
        <v>734</v>
      </c>
      <c r="E47" s="22" t="s">
        <v>438</v>
      </c>
      <c r="F47" s="26" t="s">
        <v>373</v>
      </c>
      <c r="G47" s="27" t="s">
        <v>492</v>
      </c>
      <c r="H47" s="36">
        <v>5</v>
      </c>
      <c r="I47" s="33" t="s">
        <v>733</v>
      </c>
      <c r="J47" s="28" t="s">
        <v>439</v>
      </c>
    </row>
    <row r="48" spans="1:10" ht="30" customHeight="1" x14ac:dyDescent="0.35">
      <c r="A48" s="55" t="s">
        <v>441</v>
      </c>
      <c r="B48" s="33" t="s">
        <v>735</v>
      </c>
      <c r="C48" s="46" t="s">
        <v>736</v>
      </c>
      <c r="D48" s="44" t="s">
        <v>737</v>
      </c>
      <c r="E48" s="22" t="s">
        <v>438</v>
      </c>
      <c r="F48" s="26" t="s">
        <v>373</v>
      </c>
      <c r="G48" s="27" t="s">
        <v>492</v>
      </c>
      <c r="H48" s="36">
        <v>5</v>
      </c>
      <c r="I48" s="33" t="s">
        <v>733</v>
      </c>
      <c r="J48" s="28" t="s">
        <v>738</v>
      </c>
    </row>
    <row r="49" spans="1:10" ht="30" customHeight="1" x14ac:dyDescent="0.35">
      <c r="A49" s="55" t="s">
        <v>442</v>
      </c>
      <c r="B49" s="33" t="s">
        <v>504</v>
      </c>
      <c r="C49" s="46" t="s">
        <v>556</v>
      </c>
      <c r="D49" s="44" t="s">
        <v>739</v>
      </c>
      <c r="E49" s="22" t="s">
        <v>438</v>
      </c>
      <c r="F49" s="26" t="s">
        <v>373</v>
      </c>
      <c r="G49" s="27" t="s">
        <v>492</v>
      </c>
      <c r="H49" s="36">
        <v>5</v>
      </c>
      <c r="I49" s="33" t="s">
        <v>733</v>
      </c>
      <c r="J49" s="28" t="s">
        <v>505</v>
      </c>
    </row>
    <row r="50" spans="1:10" ht="30" customHeight="1" x14ac:dyDescent="0.35">
      <c r="A50" s="55" t="s">
        <v>443</v>
      </c>
      <c r="B50" s="22" t="s">
        <v>502</v>
      </c>
      <c r="C50" s="46" t="s">
        <v>557</v>
      </c>
      <c r="D50" s="44" t="s">
        <v>740</v>
      </c>
      <c r="E50" s="22" t="s">
        <v>438</v>
      </c>
      <c r="F50" s="26" t="s">
        <v>373</v>
      </c>
      <c r="G50" s="27" t="s">
        <v>492</v>
      </c>
      <c r="H50" s="36">
        <v>5</v>
      </c>
      <c r="I50" s="33" t="s">
        <v>733</v>
      </c>
      <c r="J50" s="45" t="s">
        <v>506</v>
      </c>
    </row>
    <row r="51" spans="1:10" ht="30" customHeight="1" x14ac:dyDescent="0.35">
      <c r="A51" s="55" t="s">
        <v>558</v>
      </c>
      <c r="B51" s="22" t="s">
        <v>502</v>
      </c>
      <c r="C51" s="23" t="s">
        <v>559</v>
      </c>
      <c r="D51" s="44" t="s">
        <v>741</v>
      </c>
      <c r="E51" s="22" t="s">
        <v>438</v>
      </c>
      <c r="F51" s="26" t="s">
        <v>373</v>
      </c>
      <c r="G51" s="27" t="s">
        <v>492</v>
      </c>
      <c r="H51" s="36">
        <v>5</v>
      </c>
      <c r="I51" s="33" t="s">
        <v>733</v>
      </c>
      <c r="J51" s="45" t="s">
        <v>560</v>
      </c>
    </row>
    <row r="52" spans="1:10" ht="30" customHeight="1" x14ac:dyDescent="0.35">
      <c r="A52" s="55" t="s">
        <v>444</v>
      </c>
      <c r="B52" s="33" t="s">
        <v>742</v>
      </c>
      <c r="C52" s="46" t="s">
        <v>743</v>
      </c>
      <c r="D52" s="44" t="s">
        <v>744</v>
      </c>
      <c r="E52" s="22" t="s">
        <v>445</v>
      </c>
      <c r="F52" s="26" t="s">
        <v>373</v>
      </c>
      <c r="G52" s="27" t="s">
        <v>369</v>
      </c>
      <c r="H52" s="36">
        <v>2</v>
      </c>
      <c r="I52" s="33" t="s">
        <v>701</v>
      </c>
      <c r="J52" s="28" t="s">
        <v>745</v>
      </c>
    </row>
    <row r="53" spans="1:10" ht="30" customHeight="1" x14ac:dyDescent="0.35">
      <c r="A53" s="55" t="s">
        <v>746</v>
      </c>
      <c r="B53" s="33" t="s">
        <v>747</v>
      </c>
      <c r="C53" s="46" t="s">
        <v>748</v>
      </c>
      <c r="D53" s="44" t="s">
        <v>744</v>
      </c>
      <c r="E53" s="22" t="s">
        <v>445</v>
      </c>
      <c r="F53" s="26" t="s">
        <v>373</v>
      </c>
      <c r="G53" s="27" t="s">
        <v>369</v>
      </c>
      <c r="H53" s="36">
        <v>2</v>
      </c>
      <c r="I53" s="33" t="s">
        <v>701</v>
      </c>
      <c r="J53" s="28" t="s">
        <v>745</v>
      </c>
    </row>
    <row r="54" spans="1:10" ht="30" customHeight="1" x14ac:dyDescent="0.35">
      <c r="A54" s="55" t="s">
        <v>446</v>
      </c>
      <c r="B54" s="33" t="s">
        <v>447</v>
      </c>
      <c r="C54" s="46" t="s">
        <v>561</v>
      </c>
      <c r="D54" s="44" t="s">
        <v>749</v>
      </c>
      <c r="E54" s="22" t="s">
        <v>448</v>
      </c>
      <c r="F54" s="26" t="s">
        <v>368</v>
      </c>
      <c r="G54" s="27" t="s">
        <v>492</v>
      </c>
      <c r="H54" s="36">
        <v>4</v>
      </c>
      <c r="I54" s="33" t="s">
        <v>699</v>
      </c>
      <c r="J54" s="28"/>
    </row>
    <row r="55" spans="1:10" ht="30" customHeight="1" x14ac:dyDescent="0.35">
      <c r="A55" s="55" t="s">
        <v>449</v>
      </c>
      <c r="B55" s="33" t="s">
        <v>450</v>
      </c>
      <c r="C55" s="46" t="s">
        <v>507</v>
      </c>
      <c r="D55" s="44" t="s">
        <v>749</v>
      </c>
      <c r="E55" s="22" t="s">
        <v>448</v>
      </c>
      <c r="F55" s="26" t="s">
        <v>368</v>
      </c>
      <c r="G55" s="27" t="s">
        <v>492</v>
      </c>
      <c r="H55" s="36">
        <v>4</v>
      </c>
      <c r="I55" s="33" t="s">
        <v>699</v>
      </c>
      <c r="J55" s="28"/>
    </row>
    <row r="56" spans="1:10" ht="30" customHeight="1" x14ac:dyDescent="0.35">
      <c r="A56" s="55" t="s">
        <v>451</v>
      </c>
      <c r="B56" s="33" t="s">
        <v>452</v>
      </c>
      <c r="C56" s="46" t="s">
        <v>453</v>
      </c>
      <c r="D56" s="35" t="s">
        <v>749</v>
      </c>
      <c r="E56" s="22" t="s">
        <v>448</v>
      </c>
      <c r="F56" s="26" t="s">
        <v>368</v>
      </c>
      <c r="G56" s="47" t="s">
        <v>492</v>
      </c>
      <c r="H56" s="36">
        <v>4</v>
      </c>
      <c r="I56" s="37" t="s">
        <v>699</v>
      </c>
      <c r="J56" s="38"/>
    </row>
    <row r="57" spans="1:10" ht="30" customHeight="1" x14ac:dyDescent="0.35">
      <c r="A57" s="55" t="s">
        <v>454</v>
      </c>
      <c r="B57" s="33" t="s">
        <v>455</v>
      </c>
      <c r="C57" s="46" t="s">
        <v>508</v>
      </c>
      <c r="D57" s="41" t="s">
        <v>749</v>
      </c>
      <c r="E57" s="22" t="s">
        <v>448</v>
      </c>
      <c r="F57" s="26" t="s">
        <v>368</v>
      </c>
      <c r="G57" s="47" t="s">
        <v>492</v>
      </c>
      <c r="H57" s="36">
        <v>4</v>
      </c>
      <c r="I57" s="42" t="s">
        <v>699</v>
      </c>
      <c r="J57" s="38"/>
    </row>
    <row r="58" spans="1:10" ht="30" customHeight="1" x14ac:dyDescent="0.35">
      <c r="A58" s="55" t="s">
        <v>509</v>
      </c>
      <c r="B58" s="33" t="s">
        <v>510</v>
      </c>
      <c r="C58" s="46" t="s">
        <v>617</v>
      </c>
      <c r="D58" s="44" t="s">
        <v>562</v>
      </c>
      <c r="E58" s="22" t="s">
        <v>511</v>
      </c>
      <c r="F58" s="26" t="s">
        <v>368</v>
      </c>
      <c r="G58" s="27" t="s">
        <v>492</v>
      </c>
      <c r="H58" s="36">
        <v>3</v>
      </c>
      <c r="I58" s="33" t="s">
        <v>727</v>
      </c>
      <c r="J58" s="45" t="s">
        <v>563</v>
      </c>
    </row>
    <row r="59" spans="1:10" ht="217" x14ac:dyDescent="0.35">
      <c r="A59" s="55" t="s">
        <v>512</v>
      </c>
      <c r="B59" s="33" t="s">
        <v>513</v>
      </c>
      <c r="C59" s="46" t="s">
        <v>618</v>
      </c>
      <c r="D59" s="44" t="s">
        <v>562</v>
      </c>
      <c r="E59" s="22" t="s">
        <v>511</v>
      </c>
      <c r="F59" s="26" t="s">
        <v>368</v>
      </c>
      <c r="G59" s="27" t="s">
        <v>492</v>
      </c>
      <c r="H59" s="36">
        <v>3</v>
      </c>
      <c r="I59" s="33" t="s">
        <v>727</v>
      </c>
      <c r="J59" s="45" t="s">
        <v>563</v>
      </c>
    </row>
    <row r="60" spans="1:10" ht="30" customHeight="1" x14ac:dyDescent="0.35">
      <c r="A60" s="55" t="s">
        <v>456</v>
      </c>
      <c r="B60" s="33" t="s">
        <v>457</v>
      </c>
      <c r="C60" s="46" t="s">
        <v>564</v>
      </c>
      <c r="D60" s="44" t="s">
        <v>458</v>
      </c>
      <c r="E60" s="22" t="s">
        <v>459</v>
      </c>
      <c r="F60" s="26" t="s">
        <v>368</v>
      </c>
      <c r="G60" s="27" t="s">
        <v>492</v>
      </c>
      <c r="H60" s="36">
        <v>3</v>
      </c>
      <c r="I60" s="33" t="s">
        <v>697</v>
      </c>
      <c r="J60" s="45"/>
    </row>
    <row r="61" spans="1:10" ht="30" customHeight="1" x14ac:dyDescent="0.35">
      <c r="A61" s="55" t="s">
        <v>460</v>
      </c>
      <c r="B61" s="33" t="s">
        <v>457</v>
      </c>
      <c r="C61" s="46" t="s">
        <v>750</v>
      </c>
      <c r="D61" s="44" t="s">
        <v>458</v>
      </c>
      <c r="E61" s="22" t="s">
        <v>459</v>
      </c>
      <c r="F61" s="26" t="s">
        <v>368</v>
      </c>
      <c r="G61" s="27" t="s">
        <v>492</v>
      </c>
      <c r="H61" s="36">
        <v>3</v>
      </c>
      <c r="I61" s="33" t="s">
        <v>697</v>
      </c>
      <c r="J61" s="45"/>
    </row>
    <row r="62" spans="1:10" ht="30" customHeight="1" x14ac:dyDescent="0.35">
      <c r="A62" s="55" t="s">
        <v>461</v>
      </c>
      <c r="B62" s="33" t="s">
        <v>462</v>
      </c>
      <c r="C62" s="46" t="s">
        <v>565</v>
      </c>
      <c r="D62" s="56" t="s">
        <v>463</v>
      </c>
      <c r="E62" s="22" t="s">
        <v>464</v>
      </c>
      <c r="F62" s="26" t="s">
        <v>368</v>
      </c>
      <c r="G62" s="27" t="s">
        <v>492</v>
      </c>
      <c r="H62" s="36">
        <v>5</v>
      </c>
      <c r="I62" s="33" t="s">
        <v>701</v>
      </c>
      <c r="J62" s="45" t="s">
        <v>566</v>
      </c>
    </row>
    <row r="63" spans="1:10" ht="30" customHeight="1" x14ac:dyDescent="0.35">
      <c r="A63" s="55" t="s">
        <v>465</v>
      </c>
      <c r="B63" s="33" t="s">
        <v>466</v>
      </c>
      <c r="C63" s="46" t="s">
        <v>514</v>
      </c>
      <c r="D63" s="44" t="s">
        <v>463</v>
      </c>
      <c r="E63" s="22" t="s">
        <v>464</v>
      </c>
      <c r="F63" s="26" t="s">
        <v>368</v>
      </c>
      <c r="G63" s="27" t="s">
        <v>492</v>
      </c>
      <c r="H63" s="36">
        <v>5</v>
      </c>
      <c r="I63" s="33" t="s">
        <v>699</v>
      </c>
      <c r="J63" s="45" t="s">
        <v>467</v>
      </c>
    </row>
    <row r="64" spans="1:10" ht="30" customHeight="1" x14ac:dyDescent="0.35">
      <c r="A64" s="55" t="s">
        <v>468</v>
      </c>
      <c r="B64" s="33" t="s">
        <v>469</v>
      </c>
      <c r="C64" s="46" t="s">
        <v>515</v>
      </c>
      <c r="D64" s="57" t="s">
        <v>516</v>
      </c>
      <c r="E64" s="22" t="s">
        <v>470</v>
      </c>
      <c r="F64" s="26" t="s">
        <v>368</v>
      </c>
      <c r="G64" s="47" t="s">
        <v>492</v>
      </c>
      <c r="H64" s="58">
        <v>3</v>
      </c>
      <c r="I64" s="33" t="s">
        <v>701</v>
      </c>
      <c r="J64" s="45"/>
    </row>
    <row r="65" spans="1:10" ht="30" customHeight="1" x14ac:dyDescent="0.35">
      <c r="A65" s="55" t="s">
        <v>471</v>
      </c>
      <c r="B65" s="33" t="s">
        <v>469</v>
      </c>
      <c r="C65" s="46" t="s">
        <v>619</v>
      </c>
      <c r="D65" s="59" t="s">
        <v>516</v>
      </c>
      <c r="E65" s="22" t="s">
        <v>470</v>
      </c>
      <c r="F65" s="26" t="s">
        <v>368</v>
      </c>
      <c r="G65" s="47" t="s">
        <v>492</v>
      </c>
      <c r="H65" s="58">
        <v>3</v>
      </c>
      <c r="I65" s="33" t="s">
        <v>701</v>
      </c>
      <c r="J65" s="45"/>
    </row>
    <row r="66" spans="1:10" ht="30" customHeight="1" x14ac:dyDescent="0.35">
      <c r="A66" s="55" t="s">
        <v>472</v>
      </c>
      <c r="B66" s="33" t="s">
        <v>469</v>
      </c>
      <c r="C66" s="46" t="s">
        <v>473</v>
      </c>
      <c r="D66" s="44" t="s">
        <v>516</v>
      </c>
      <c r="E66" s="22" t="s">
        <v>470</v>
      </c>
      <c r="F66" s="26" t="s">
        <v>368</v>
      </c>
      <c r="G66" s="47" t="s">
        <v>492</v>
      </c>
      <c r="H66" s="58">
        <v>3</v>
      </c>
      <c r="I66" s="33" t="s">
        <v>701</v>
      </c>
      <c r="J66" s="45"/>
    </row>
    <row r="67" spans="1:10" ht="30" customHeight="1" x14ac:dyDescent="0.35">
      <c r="A67" s="55" t="s">
        <v>474</v>
      </c>
      <c r="B67" s="22" t="s">
        <v>620</v>
      </c>
      <c r="C67" s="46" t="s">
        <v>621</v>
      </c>
      <c r="D67" s="46" t="s">
        <v>751</v>
      </c>
      <c r="E67" s="22" t="s">
        <v>475</v>
      </c>
      <c r="F67" s="26" t="s">
        <v>368</v>
      </c>
      <c r="G67" s="27" t="s">
        <v>492</v>
      </c>
      <c r="H67" s="36">
        <v>4</v>
      </c>
      <c r="I67" s="22" t="s">
        <v>701</v>
      </c>
      <c r="J67" s="28" t="s">
        <v>752</v>
      </c>
    </row>
    <row r="68" spans="1:10" ht="30" customHeight="1" x14ac:dyDescent="0.35">
      <c r="A68" s="55" t="s">
        <v>476</v>
      </c>
      <c r="B68" s="22" t="s">
        <v>620</v>
      </c>
      <c r="C68" s="23" t="s">
        <v>622</v>
      </c>
      <c r="D68" s="46" t="s">
        <v>751</v>
      </c>
      <c r="E68" s="22" t="s">
        <v>475</v>
      </c>
      <c r="F68" s="26" t="s">
        <v>368</v>
      </c>
      <c r="G68" s="27" t="s">
        <v>492</v>
      </c>
      <c r="H68" s="36">
        <v>4</v>
      </c>
      <c r="I68" s="22" t="s">
        <v>701</v>
      </c>
      <c r="J68" s="28" t="s">
        <v>753</v>
      </c>
    </row>
    <row r="69" spans="1:10" ht="30" customHeight="1" x14ac:dyDescent="0.35">
      <c r="A69" s="55" t="s">
        <v>477</v>
      </c>
      <c r="B69" s="33" t="s">
        <v>754</v>
      </c>
      <c r="C69" s="23" t="s">
        <v>623</v>
      </c>
      <c r="D69" s="46" t="s">
        <v>751</v>
      </c>
      <c r="E69" s="22" t="s">
        <v>475</v>
      </c>
      <c r="F69" s="26" t="s">
        <v>368</v>
      </c>
      <c r="G69" s="27" t="s">
        <v>492</v>
      </c>
      <c r="H69" s="36">
        <v>4</v>
      </c>
      <c r="I69" s="22" t="s">
        <v>701</v>
      </c>
      <c r="J69" s="45" t="s">
        <v>755</v>
      </c>
    </row>
    <row r="70" spans="1:10" ht="30" customHeight="1" x14ac:dyDescent="0.35">
      <c r="A70" s="55" t="s">
        <v>624</v>
      </c>
      <c r="B70" s="33" t="s">
        <v>756</v>
      </c>
      <c r="C70" s="23" t="s">
        <v>757</v>
      </c>
      <c r="D70" s="46" t="s">
        <v>758</v>
      </c>
      <c r="E70" s="22" t="s">
        <v>627</v>
      </c>
      <c r="F70" s="26" t="s">
        <v>373</v>
      </c>
      <c r="G70" s="27" t="s">
        <v>492</v>
      </c>
      <c r="H70" s="36">
        <v>2</v>
      </c>
      <c r="I70" s="22" t="s">
        <v>697</v>
      </c>
      <c r="J70" s="45"/>
    </row>
    <row r="71" spans="1:10" ht="30" customHeight="1" x14ac:dyDescent="0.35">
      <c r="A71" s="55" t="s">
        <v>628</v>
      </c>
      <c r="B71" s="22" t="s">
        <v>625</v>
      </c>
      <c r="C71" s="23" t="s">
        <v>626</v>
      </c>
      <c r="D71" s="46" t="s">
        <v>758</v>
      </c>
      <c r="E71" s="22" t="s">
        <v>627</v>
      </c>
      <c r="F71" s="26" t="s">
        <v>373</v>
      </c>
      <c r="G71" s="27" t="s">
        <v>492</v>
      </c>
      <c r="H71" s="36">
        <v>2</v>
      </c>
      <c r="I71" s="22" t="s">
        <v>697</v>
      </c>
      <c r="J71" s="28"/>
    </row>
    <row r="72" spans="1:10" ht="30" customHeight="1" x14ac:dyDescent="0.35">
      <c r="A72" s="55" t="s">
        <v>629</v>
      </c>
      <c r="B72" s="22" t="s">
        <v>567</v>
      </c>
      <c r="C72" s="23" t="s">
        <v>626</v>
      </c>
      <c r="D72" s="24" t="s">
        <v>758</v>
      </c>
      <c r="E72" s="22" t="s">
        <v>627</v>
      </c>
      <c r="F72" s="26" t="s">
        <v>373</v>
      </c>
      <c r="G72" s="27" t="s">
        <v>492</v>
      </c>
      <c r="H72" s="36">
        <v>2</v>
      </c>
      <c r="I72" s="22" t="s">
        <v>697</v>
      </c>
      <c r="J72" s="28"/>
    </row>
    <row r="73" spans="1:10" ht="30" customHeight="1" x14ac:dyDescent="0.35">
      <c r="A73" s="55" t="s">
        <v>478</v>
      </c>
      <c r="B73" s="22" t="s">
        <v>479</v>
      </c>
      <c r="C73" s="23" t="s">
        <v>759</v>
      </c>
      <c r="D73" s="24" t="s">
        <v>760</v>
      </c>
      <c r="E73" s="22" t="s">
        <v>480</v>
      </c>
      <c r="F73" s="26" t="s">
        <v>368</v>
      </c>
      <c r="G73" s="27" t="s">
        <v>369</v>
      </c>
      <c r="H73" s="36">
        <v>6</v>
      </c>
      <c r="I73" s="22" t="s">
        <v>701</v>
      </c>
      <c r="J73" s="28" t="s">
        <v>761</v>
      </c>
    </row>
    <row r="74" spans="1:10" ht="30" customHeight="1" x14ac:dyDescent="0.35">
      <c r="A74" s="55" t="s">
        <v>481</v>
      </c>
      <c r="B74" s="22" t="s">
        <v>479</v>
      </c>
      <c r="C74" s="23" t="s">
        <v>762</v>
      </c>
      <c r="D74" s="60" t="s">
        <v>763</v>
      </c>
      <c r="E74" s="22" t="s">
        <v>480</v>
      </c>
      <c r="F74" s="26" t="s">
        <v>368</v>
      </c>
      <c r="G74" s="27" t="s">
        <v>369</v>
      </c>
      <c r="H74" s="36">
        <v>6</v>
      </c>
      <c r="I74" s="22" t="s">
        <v>701</v>
      </c>
      <c r="J74" s="28" t="s">
        <v>764</v>
      </c>
    </row>
    <row r="75" spans="1:10" ht="30" customHeight="1" x14ac:dyDescent="0.35">
      <c r="A75" s="21" t="s">
        <v>482</v>
      </c>
      <c r="B75" s="22" t="s">
        <v>479</v>
      </c>
      <c r="C75" s="23" t="s">
        <v>765</v>
      </c>
      <c r="D75" s="60" t="s">
        <v>766</v>
      </c>
      <c r="E75" s="22" t="s">
        <v>480</v>
      </c>
      <c r="F75" s="26" t="s">
        <v>368</v>
      </c>
      <c r="G75" s="27" t="s">
        <v>369</v>
      </c>
      <c r="H75" s="36">
        <v>6</v>
      </c>
      <c r="I75" s="22" t="s">
        <v>701</v>
      </c>
      <c r="J75" s="28" t="s">
        <v>767</v>
      </c>
    </row>
    <row r="76" spans="1:10" ht="30" customHeight="1" x14ac:dyDescent="0.35">
      <c r="A76" s="21" t="s">
        <v>483</v>
      </c>
      <c r="B76" s="22" t="s">
        <v>479</v>
      </c>
      <c r="C76" s="23" t="s">
        <v>768</v>
      </c>
      <c r="D76" s="60" t="s">
        <v>769</v>
      </c>
      <c r="E76" s="22" t="s">
        <v>480</v>
      </c>
      <c r="F76" s="26" t="s">
        <v>368</v>
      </c>
      <c r="G76" s="27" t="s">
        <v>369</v>
      </c>
      <c r="H76" s="36">
        <v>6</v>
      </c>
      <c r="I76" s="22" t="s">
        <v>701</v>
      </c>
      <c r="J76" s="28" t="s">
        <v>770</v>
      </c>
    </row>
    <row r="77" spans="1:10" ht="30" customHeight="1" x14ac:dyDescent="0.35">
      <c r="A77" s="21" t="s">
        <v>484</v>
      </c>
      <c r="B77" s="22" t="s">
        <v>479</v>
      </c>
      <c r="C77" s="23" t="s">
        <v>771</v>
      </c>
      <c r="D77" s="60" t="s">
        <v>772</v>
      </c>
      <c r="E77" s="22" t="s">
        <v>480</v>
      </c>
      <c r="F77" s="26" t="s">
        <v>368</v>
      </c>
      <c r="G77" s="27" t="s">
        <v>369</v>
      </c>
      <c r="H77" s="36">
        <v>6</v>
      </c>
      <c r="I77" s="22" t="s">
        <v>701</v>
      </c>
      <c r="J77" s="28" t="s">
        <v>773</v>
      </c>
    </row>
    <row r="78" spans="1:10" ht="30" customHeight="1" x14ac:dyDescent="0.35">
      <c r="A78" s="21" t="s">
        <v>485</v>
      </c>
      <c r="B78" s="22" t="s">
        <v>479</v>
      </c>
      <c r="C78" s="23" t="s">
        <v>774</v>
      </c>
      <c r="D78" s="60" t="s">
        <v>775</v>
      </c>
      <c r="E78" s="22" t="s">
        <v>480</v>
      </c>
      <c r="F78" s="26" t="s">
        <v>368</v>
      </c>
      <c r="G78" s="27" t="s">
        <v>369</v>
      </c>
      <c r="H78" s="36">
        <v>6</v>
      </c>
      <c r="I78" s="22" t="s">
        <v>701</v>
      </c>
      <c r="J78" s="28" t="s">
        <v>773</v>
      </c>
    </row>
    <row r="79" spans="1:10" ht="30" customHeight="1" x14ac:dyDescent="0.35">
      <c r="A79" s="21" t="s">
        <v>593</v>
      </c>
      <c r="B79" s="22" t="s">
        <v>776</v>
      </c>
      <c r="C79" s="23" t="s">
        <v>777</v>
      </c>
      <c r="D79" s="60" t="s">
        <v>778</v>
      </c>
      <c r="E79" s="22" t="s">
        <v>480</v>
      </c>
      <c r="F79" s="26" t="s">
        <v>368</v>
      </c>
      <c r="G79" s="27" t="s">
        <v>369</v>
      </c>
      <c r="H79" s="36">
        <v>6</v>
      </c>
      <c r="I79" s="22" t="s">
        <v>701</v>
      </c>
      <c r="J79" s="28" t="s">
        <v>779</v>
      </c>
    </row>
    <row r="80" spans="1:10" ht="30" customHeight="1" x14ac:dyDescent="0.35">
      <c r="A80" s="21" t="s">
        <v>594</v>
      </c>
      <c r="B80" s="33" t="s">
        <v>479</v>
      </c>
      <c r="C80" s="46" t="s">
        <v>780</v>
      </c>
      <c r="D80" s="46" t="s">
        <v>781</v>
      </c>
      <c r="E80" s="25" t="s">
        <v>480</v>
      </c>
      <c r="F80" s="61" t="s">
        <v>368</v>
      </c>
      <c r="G80" s="47" t="s">
        <v>369</v>
      </c>
      <c r="H80" s="62">
        <v>6</v>
      </c>
      <c r="I80" s="33" t="s">
        <v>701</v>
      </c>
      <c r="J80" s="45" t="s">
        <v>782</v>
      </c>
    </row>
    <row r="81" spans="1:10" ht="30" customHeight="1" x14ac:dyDescent="0.35">
      <c r="A81" s="21" t="s">
        <v>783</v>
      </c>
      <c r="B81" s="33" t="s">
        <v>784</v>
      </c>
      <c r="C81" s="46" t="s">
        <v>785</v>
      </c>
      <c r="D81" s="44" t="s">
        <v>786</v>
      </c>
      <c r="E81" s="25" t="s">
        <v>480</v>
      </c>
      <c r="F81" s="61" t="s">
        <v>368</v>
      </c>
      <c r="G81" s="47" t="s">
        <v>369</v>
      </c>
      <c r="H81" s="63">
        <v>6</v>
      </c>
      <c r="I81" s="33" t="s">
        <v>701</v>
      </c>
      <c r="J81" s="45" t="s">
        <v>787</v>
      </c>
    </row>
    <row r="82" spans="1:10" ht="30" customHeight="1" x14ac:dyDescent="0.35">
      <c r="A82" s="21" t="s">
        <v>788</v>
      </c>
      <c r="B82" s="33" t="s">
        <v>551</v>
      </c>
      <c r="C82" s="46" t="s">
        <v>789</v>
      </c>
      <c r="D82" s="44" t="s">
        <v>790</v>
      </c>
      <c r="E82" s="25" t="s">
        <v>480</v>
      </c>
      <c r="F82" s="61" t="s">
        <v>368</v>
      </c>
      <c r="G82" s="47" t="s">
        <v>369</v>
      </c>
      <c r="H82" s="63">
        <v>6</v>
      </c>
      <c r="I82" s="33" t="s">
        <v>701</v>
      </c>
      <c r="J82" s="45" t="s">
        <v>791</v>
      </c>
    </row>
    <row r="83" spans="1:10" ht="30" customHeight="1" x14ac:dyDescent="0.35">
      <c r="A83" s="21" t="s">
        <v>792</v>
      </c>
      <c r="B83" s="33" t="s">
        <v>479</v>
      </c>
      <c r="C83" s="46" t="s">
        <v>793</v>
      </c>
      <c r="D83" s="64" t="s">
        <v>794</v>
      </c>
      <c r="E83" s="25" t="s">
        <v>480</v>
      </c>
      <c r="F83" s="61" t="s">
        <v>368</v>
      </c>
      <c r="G83" s="47" t="s">
        <v>369</v>
      </c>
      <c r="H83" s="63">
        <v>6</v>
      </c>
      <c r="I83" s="33" t="s">
        <v>701</v>
      </c>
      <c r="J83" s="45" t="s">
        <v>795</v>
      </c>
    </row>
    <row r="84" spans="1:10" ht="30" customHeight="1" x14ac:dyDescent="0.35">
      <c r="A84" s="21" t="s">
        <v>796</v>
      </c>
      <c r="B84" s="33" t="s">
        <v>797</v>
      </c>
      <c r="C84" s="46" t="s">
        <v>798</v>
      </c>
      <c r="D84" s="56" t="s">
        <v>799</v>
      </c>
      <c r="E84" s="25" t="s">
        <v>480</v>
      </c>
      <c r="F84" s="61" t="s">
        <v>368</v>
      </c>
      <c r="G84" s="47" t="s">
        <v>369</v>
      </c>
      <c r="H84" s="63">
        <v>6</v>
      </c>
      <c r="I84" s="33" t="s">
        <v>701</v>
      </c>
      <c r="J84" s="45" t="s">
        <v>800</v>
      </c>
    </row>
    <row r="85" spans="1:10" ht="30" customHeight="1" x14ac:dyDescent="0.35">
      <c r="A85" s="21" t="s">
        <v>801</v>
      </c>
      <c r="B85" s="33" t="s">
        <v>797</v>
      </c>
      <c r="C85" s="46" t="s">
        <v>802</v>
      </c>
      <c r="D85" s="46" t="s">
        <v>803</v>
      </c>
      <c r="E85" s="25" t="s">
        <v>480</v>
      </c>
      <c r="F85" s="61" t="s">
        <v>368</v>
      </c>
      <c r="G85" s="47" t="s">
        <v>369</v>
      </c>
      <c r="H85" s="63">
        <v>6</v>
      </c>
      <c r="I85" s="33" t="s">
        <v>701</v>
      </c>
      <c r="J85" s="45" t="s">
        <v>804</v>
      </c>
    </row>
    <row r="86" spans="1:10" ht="30" customHeight="1" x14ac:dyDescent="0.35">
      <c r="A86" s="21" t="s">
        <v>805</v>
      </c>
      <c r="B86" s="33" t="s">
        <v>567</v>
      </c>
      <c r="C86" s="46" t="s">
        <v>806</v>
      </c>
      <c r="D86" s="44" t="s">
        <v>807</v>
      </c>
      <c r="E86" s="22" t="s">
        <v>808</v>
      </c>
      <c r="F86" s="65" t="s">
        <v>395</v>
      </c>
      <c r="G86" s="27" t="s">
        <v>492</v>
      </c>
      <c r="H86" s="36">
        <v>2</v>
      </c>
      <c r="I86" s="33" t="s">
        <v>701</v>
      </c>
      <c r="J86" s="45" t="s">
        <v>809</v>
      </c>
    </row>
    <row r="87" spans="1:10" ht="30" customHeight="1" x14ac:dyDescent="0.35">
      <c r="A87" s="21" t="s">
        <v>810</v>
      </c>
      <c r="B87" s="33" t="s">
        <v>567</v>
      </c>
      <c r="C87" s="46" t="s">
        <v>811</v>
      </c>
      <c r="D87" s="44" t="s">
        <v>807</v>
      </c>
      <c r="E87" s="22" t="s">
        <v>808</v>
      </c>
      <c r="F87" s="65" t="s">
        <v>395</v>
      </c>
      <c r="G87" s="27" t="s">
        <v>492</v>
      </c>
      <c r="H87" s="36">
        <v>2</v>
      </c>
      <c r="I87" s="33" t="s">
        <v>701</v>
      </c>
      <c r="J87" s="45" t="s">
        <v>812</v>
      </c>
    </row>
    <row r="88" spans="1:10" ht="30" customHeight="1" x14ac:dyDescent="0.35">
      <c r="A88" s="21" t="s">
        <v>517</v>
      </c>
      <c r="B88" s="33" t="s">
        <v>568</v>
      </c>
      <c r="C88" s="46" t="s">
        <v>630</v>
      </c>
      <c r="D88" s="44" t="s">
        <v>518</v>
      </c>
      <c r="E88" s="22" t="s">
        <v>519</v>
      </c>
      <c r="F88" s="65" t="s">
        <v>373</v>
      </c>
      <c r="G88" s="27" t="s">
        <v>492</v>
      </c>
      <c r="H88" s="36">
        <v>3</v>
      </c>
      <c r="I88" s="33" t="s">
        <v>699</v>
      </c>
      <c r="J88" s="45" t="s">
        <v>813</v>
      </c>
    </row>
    <row r="89" spans="1:10" ht="30" customHeight="1" x14ac:dyDescent="0.35">
      <c r="A89" s="21" t="s">
        <v>520</v>
      </c>
      <c r="B89" s="33" t="s">
        <v>568</v>
      </c>
      <c r="C89" s="46" t="s">
        <v>631</v>
      </c>
      <c r="D89" s="44" t="s">
        <v>518</v>
      </c>
      <c r="E89" s="22" t="s">
        <v>519</v>
      </c>
      <c r="F89" s="65" t="s">
        <v>373</v>
      </c>
      <c r="G89" s="27" t="s">
        <v>492</v>
      </c>
      <c r="H89" s="36">
        <v>3</v>
      </c>
      <c r="I89" s="33" t="s">
        <v>699</v>
      </c>
      <c r="J89" s="45" t="s">
        <v>569</v>
      </c>
    </row>
    <row r="90" spans="1:10" ht="30" customHeight="1" x14ac:dyDescent="0.35">
      <c r="A90" s="21" t="s">
        <v>570</v>
      </c>
      <c r="B90" s="33" t="s">
        <v>568</v>
      </c>
      <c r="C90" s="46" t="s">
        <v>814</v>
      </c>
      <c r="D90" s="44" t="s">
        <v>518</v>
      </c>
      <c r="E90" s="22" t="s">
        <v>519</v>
      </c>
      <c r="F90" s="65" t="s">
        <v>373</v>
      </c>
      <c r="G90" s="27" t="s">
        <v>492</v>
      </c>
      <c r="H90" s="36">
        <v>3</v>
      </c>
      <c r="I90" s="33" t="s">
        <v>699</v>
      </c>
      <c r="J90" s="45" t="s">
        <v>521</v>
      </c>
    </row>
    <row r="91" spans="1:10" ht="30" customHeight="1" x14ac:dyDescent="0.35">
      <c r="A91" s="66" t="s">
        <v>486</v>
      </c>
      <c r="B91" s="67" t="s">
        <v>815</v>
      </c>
      <c r="C91" s="68" t="s">
        <v>816</v>
      </c>
      <c r="D91" s="69" t="s">
        <v>817</v>
      </c>
      <c r="E91" s="70" t="s">
        <v>487</v>
      </c>
      <c r="F91" s="71" t="s">
        <v>368</v>
      </c>
      <c r="G91" s="72" t="s">
        <v>492</v>
      </c>
      <c r="H91" s="73">
        <v>6</v>
      </c>
      <c r="I91" s="67" t="s">
        <v>818</v>
      </c>
      <c r="J91" s="74"/>
    </row>
    <row r="92" spans="1:10" ht="18" customHeight="1" x14ac:dyDescent="0.35">
      <c r="A92" s="21" t="s">
        <v>488</v>
      </c>
      <c r="B92" s="33" t="s">
        <v>815</v>
      </c>
      <c r="C92" s="46" t="s">
        <v>819</v>
      </c>
      <c r="D92" s="44" t="s">
        <v>817</v>
      </c>
      <c r="E92" s="22" t="s">
        <v>487</v>
      </c>
      <c r="F92" s="65" t="s">
        <v>368</v>
      </c>
      <c r="G92" s="27" t="s">
        <v>492</v>
      </c>
      <c r="H92" s="36">
        <v>6</v>
      </c>
      <c r="I92" s="33" t="s">
        <v>818</v>
      </c>
      <c r="J92" s="45"/>
    </row>
    <row r="93" spans="1:10" ht="18" customHeight="1" x14ac:dyDescent="0.35">
      <c r="A93" s="21" t="s">
        <v>489</v>
      </c>
      <c r="B93" s="33" t="s">
        <v>815</v>
      </c>
      <c r="C93" s="46" t="s">
        <v>820</v>
      </c>
      <c r="D93" s="44" t="s">
        <v>817</v>
      </c>
      <c r="E93" s="22" t="s">
        <v>487</v>
      </c>
      <c r="F93" s="65" t="s">
        <v>368</v>
      </c>
      <c r="G93" s="27" t="s">
        <v>492</v>
      </c>
      <c r="H93" s="36">
        <v>6</v>
      </c>
      <c r="I93" s="33" t="s">
        <v>818</v>
      </c>
      <c r="J93" s="45"/>
    </row>
    <row r="94" spans="1:10" ht="18" customHeight="1" x14ac:dyDescent="0.35">
      <c r="A94" s="21" t="s">
        <v>821</v>
      </c>
      <c r="B94" s="33" t="s">
        <v>822</v>
      </c>
      <c r="C94" s="46" t="s">
        <v>823</v>
      </c>
      <c r="D94" s="44"/>
      <c r="E94" s="22" t="s">
        <v>824</v>
      </c>
      <c r="F94" s="65" t="s">
        <v>373</v>
      </c>
      <c r="G94" s="27" t="s">
        <v>369</v>
      </c>
      <c r="H94" s="36">
        <v>1</v>
      </c>
      <c r="I94" s="33" t="s">
        <v>697</v>
      </c>
      <c r="J94" s="45" t="s">
        <v>825</v>
      </c>
    </row>
    <row r="95" spans="1:10" ht="18" customHeight="1" x14ac:dyDescent="0.35">
      <c r="A95" s="21" t="s">
        <v>826</v>
      </c>
      <c r="B95" s="33" t="s">
        <v>827</v>
      </c>
      <c r="C95" s="46" t="s">
        <v>828</v>
      </c>
      <c r="D95" s="44" t="s">
        <v>829</v>
      </c>
      <c r="E95" s="22" t="s">
        <v>830</v>
      </c>
      <c r="F95" s="65" t="s">
        <v>368</v>
      </c>
      <c r="G95" s="27" t="s">
        <v>492</v>
      </c>
      <c r="H95" s="36">
        <v>6</v>
      </c>
      <c r="I95" s="33" t="s">
        <v>697</v>
      </c>
      <c r="J95" s="45" t="s">
        <v>831</v>
      </c>
    </row>
    <row r="96" spans="1:10" ht="18" customHeight="1" x14ac:dyDescent="0.35">
      <c r="A96" s="21" t="s">
        <v>832</v>
      </c>
      <c r="B96" s="33" t="s">
        <v>833</v>
      </c>
      <c r="C96" s="46" t="s">
        <v>834</v>
      </c>
      <c r="D96" s="44" t="s">
        <v>835</v>
      </c>
      <c r="E96" s="22" t="s">
        <v>830</v>
      </c>
      <c r="F96" s="65" t="s">
        <v>368</v>
      </c>
      <c r="G96" s="27" t="s">
        <v>492</v>
      </c>
      <c r="H96" s="36">
        <v>6</v>
      </c>
      <c r="I96" s="33" t="s">
        <v>697</v>
      </c>
      <c r="J96" s="45"/>
    </row>
    <row r="97" spans="1:10" ht="18" customHeight="1" x14ac:dyDescent="0.35">
      <c r="A97" s="21" t="s">
        <v>836</v>
      </c>
      <c r="B97" s="33" t="s">
        <v>837</v>
      </c>
      <c r="C97" s="46" t="s">
        <v>838</v>
      </c>
      <c r="D97" s="44" t="s">
        <v>839</v>
      </c>
      <c r="E97" s="22" t="s">
        <v>830</v>
      </c>
      <c r="F97" s="65" t="s">
        <v>368</v>
      </c>
      <c r="G97" s="27" t="s">
        <v>492</v>
      </c>
      <c r="H97" s="36">
        <v>6</v>
      </c>
      <c r="I97" s="33" t="s">
        <v>697</v>
      </c>
      <c r="J97" s="45" t="s">
        <v>840</v>
      </c>
    </row>
    <row r="98" spans="1:10" ht="18" customHeight="1" x14ac:dyDescent="0.35">
      <c r="A98" s="21" t="s">
        <v>841</v>
      </c>
      <c r="B98" s="33" t="s">
        <v>842</v>
      </c>
      <c r="C98" s="46" t="s">
        <v>843</v>
      </c>
      <c r="D98" s="44"/>
      <c r="E98" s="22" t="s">
        <v>844</v>
      </c>
      <c r="F98" s="65" t="s">
        <v>368</v>
      </c>
      <c r="G98" s="27" t="s">
        <v>492</v>
      </c>
      <c r="H98" s="36">
        <v>2</v>
      </c>
      <c r="I98" s="33" t="s">
        <v>699</v>
      </c>
      <c r="J98" s="45"/>
    </row>
    <row r="99" spans="1:10" ht="18" customHeight="1" x14ac:dyDescent="0.35">
      <c r="A99" s="21" t="s">
        <v>845</v>
      </c>
      <c r="B99" s="33" t="s">
        <v>842</v>
      </c>
      <c r="C99" s="46" t="s">
        <v>846</v>
      </c>
      <c r="D99" s="44"/>
      <c r="E99" s="22" t="s">
        <v>844</v>
      </c>
      <c r="F99" s="65" t="s">
        <v>368</v>
      </c>
      <c r="G99" s="27" t="s">
        <v>492</v>
      </c>
      <c r="H99" s="36">
        <v>2</v>
      </c>
      <c r="I99" s="33" t="s">
        <v>699</v>
      </c>
      <c r="J99" s="45"/>
    </row>
    <row r="100" spans="1:10" ht="18" customHeight="1" x14ac:dyDescent="0.35">
      <c r="A100" s="21" t="s">
        <v>847</v>
      </c>
      <c r="B100" s="33" t="s">
        <v>842</v>
      </c>
      <c r="C100" s="46" t="s">
        <v>848</v>
      </c>
      <c r="D100" s="44"/>
      <c r="E100" s="22" t="s">
        <v>844</v>
      </c>
      <c r="F100" s="65" t="s">
        <v>368</v>
      </c>
      <c r="G100" s="27" t="s">
        <v>492</v>
      </c>
      <c r="H100" s="36">
        <v>2</v>
      </c>
      <c r="I100" s="33" t="s">
        <v>699</v>
      </c>
      <c r="J100" s="45"/>
    </row>
    <row r="101" spans="1:10" ht="18" customHeight="1" x14ac:dyDescent="0.35">
      <c r="A101" s="21"/>
      <c r="B101" s="33"/>
      <c r="C101" s="46"/>
      <c r="D101" s="44"/>
      <c r="E101" s="22"/>
      <c r="F101" s="65"/>
      <c r="G101" s="27"/>
      <c r="H101" s="36"/>
      <c r="I101" s="33"/>
      <c r="J101" s="45"/>
    </row>
    <row r="102" spans="1:10" ht="18" customHeight="1" x14ac:dyDescent="0.35">
      <c r="A102" s="66"/>
      <c r="B102" s="67"/>
      <c r="C102" s="68"/>
      <c r="D102" s="69"/>
      <c r="E102" s="70"/>
      <c r="F102" s="71"/>
      <c r="G102" s="72"/>
      <c r="H102" s="73"/>
      <c r="I102" s="67"/>
      <c r="J102" s="74"/>
    </row>
    <row r="103" spans="1:10" ht="18" customHeight="1" x14ac:dyDescent="0.35">
      <c r="A103" s="16"/>
      <c r="B103" s="16"/>
      <c r="C103" s="16"/>
      <c r="D103" s="16"/>
      <c r="E103" s="16"/>
      <c r="F103" s="16"/>
      <c r="G103" s="16"/>
      <c r="H103" s="16"/>
      <c r="I103" s="16"/>
      <c r="J103" s="16"/>
    </row>
    <row r="104" spans="1:10" ht="18" customHeight="1" x14ac:dyDescent="0.35">
      <c r="A104" s="16"/>
      <c r="B104" s="16"/>
      <c r="C104" s="16"/>
      <c r="D104" s="16"/>
      <c r="E104" s="16"/>
      <c r="F104" s="16"/>
      <c r="G104" s="16"/>
      <c r="H104" s="16"/>
      <c r="I104" s="16"/>
      <c r="J104" s="16"/>
    </row>
    <row r="105" spans="1:10" ht="18" customHeight="1" x14ac:dyDescent="0.35">
      <c r="A105" s="16"/>
      <c r="B105" s="16"/>
      <c r="C105" s="16"/>
      <c r="D105" s="16"/>
      <c r="E105" s="16"/>
      <c r="F105" s="16"/>
      <c r="G105" s="16"/>
      <c r="H105" s="16"/>
      <c r="I105" s="16"/>
      <c r="J105" s="16"/>
    </row>
    <row r="106" spans="1:10" ht="18" customHeight="1" x14ac:dyDescent="0.35">
      <c r="A106" s="16"/>
      <c r="B106" s="16"/>
      <c r="C106" s="16"/>
      <c r="D106" s="16"/>
      <c r="E106" s="16"/>
      <c r="F106" s="16"/>
      <c r="G106" s="16"/>
      <c r="H106" s="16"/>
      <c r="I106" s="16"/>
      <c r="J106" s="16"/>
    </row>
    <row r="107" spans="1:10" ht="18" customHeight="1" x14ac:dyDescent="0.35">
      <c r="A107" s="16"/>
      <c r="B107" s="16"/>
      <c r="C107" s="16"/>
      <c r="D107" s="16"/>
      <c r="E107" s="16"/>
      <c r="F107" s="16"/>
      <c r="G107" s="16"/>
      <c r="H107" s="16"/>
      <c r="I107" s="16"/>
      <c r="J107" s="16"/>
    </row>
    <row r="108" spans="1:10" ht="18" customHeight="1" x14ac:dyDescent="0.35">
      <c r="A108" s="16"/>
      <c r="B108" s="16"/>
      <c r="C108" s="16"/>
      <c r="D108" s="16"/>
      <c r="E108" s="16"/>
      <c r="F108" s="16"/>
      <c r="G108" s="16"/>
      <c r="H108" s="16"/>
      <c r="I108" s="16"/>
      <c r="J108" s="16"/>
    </row>
    <row r="109" spans="1:10" ht="18" customHeight="1" x14ac:dyDescent="0.35">
      <c r="A109" s="16"/>
      <c r="B109" s="16"/>
      <c r="C109" s="16"/>
      <c r="D109" s="16"/>
      <c r="E109" s="16"/>
      <c r="F109" s="16"/>
      <c r="G109" s="16"/>
      <c r="H109" s="16"/>
      <c r="I109" s="16"/>
      <c r="J109" s="16"/>
    </row>
    <row r="110" spans="1:10" ht="18" customHeight="1" x14ac:dyDescent="0.35">
      <c r="A110" s="16"/>
      <c r="B110" s="16"/>
      <c r="C110" s="16"/>
      <c r="D110" s="16"/>
      <c r="E110" s="16"/>
      <c r="F110" s="16"/>
      <c r="G110" s="16"/>
      <c r="H110" s="16"/>
      <c r="I110" s="16"/>
      <c r="J110" s="16"/>
    </row>
    <row r="111" spans="1:10" ht="18" customHeight="1" x14ac:dyDescent="0.35">
      <c r="A111" s="16"/>
      <c r="B111" s="16"/>
      <c r="C111" s="16"/>
      <c r="D111" s="16"/>
      <c r="E111" s="16"/>
      <c r="F111" s="16"/>
      <c r="G111" s="16"/>
      <c r="H111" s="16"/>
      <c r="I111" s="16"/>
      <c r="J111" s="16"/>
    </row>
    <row r="112" spans="1:10" ht="18" customHeight="1" x14ac:dyDescent="0.35">
      <c r="A112" s="16"/>
      <c r="B112" s="16"/>
      <c r="C112" s="16"/>
      <c r="D112" s="16"/>
      <c r="E112" s="16"/>
      <c r="F112" s="16"/>
      <c r="G112" s="16"/>
      <c r="H112" s="16"/>
      <c r="I112" s="16"/>
      <c r="J112" s="16"/>
    </row>
    <row r="113" spans="1:10" ht="18" customHeight="1" x14ac:dyDescent="0.35">
      <c r="A113" s="16"/>
      <c r="B113" s="16"/>
      <c r="C113" s="16"/>
      <c r="D113" s="16"/>
      <c r="E113" s="16"/>
      <c r="F113" s="16"/>
      <c r="G113" s="16"/>
      <c r="H113" s="16"/>
      <c r="I113" s="16"/>
      <c r="J113" s="16"/>
    </row>
    <row r="114" spans="1:10" ht="18" customHeight="1" x14ac:dyDescent="0.35">
      <c r="A114" s="16"/>
      <c r="B114" s="16"/>
      <c r="C114" s="16"/>
      <c r="D114" s="16"/>
      <c r="E114" s="16"/>
      <c r="F114" s="16"/>
      <c r="G114" s="16"/>
      <c r="H114" s="16"/>
      <c r="I114" s="16"/>
      <c r="J114" s="16"/>
    </row>
    <row r="115" spans="1:10" ht="18" customHeight="1" x14ac:dyDescent="0.35">
      <c r="A115" s="16"/>
      <c r="B115" s="16"/>
      <c r="C115" s="16"/>
      <c r="D115" s="16"/>
      <c r="E115" s="16"/>
      <c r="F115" s="16"/>
      <c r="G115" s="16"/>
      <c r="H115" s="16"/>
      <c r="I115" s="16"/>
      <c r="J115" s="16"/>
    </row>
    <row r="116" spans="1:10" ht="18" customHeight="1" x14ac:dyDescent="0.35">
      <c r="C116" s="16"/>
    </row>
    <row r="117" spans="1:10" ht="18" customHeight="1" x14ac:dyDescent="0.35">
      <c r="C117" s="16"/>
    </row>
    <row r="118" spans="1:10" ht="18" customHeight="1" x14ac:dyDescent="0.35">
      <c r="C118" s="16"/>
    </row>
    <row r="119" spans="1:10" ht="18" customHeight="1" x14ac:dyDescent="0.35">
      <c r="C119" s="16"/>
    </row>
    <row r="120" spans="1:10" ht="18" customHeight="1" x14ac:dyDescent="0.35">
      <c r="C120" s="16"/>
    </row>
    <row r="121" spans="1:10" ht="18" customHeight="1" x14ac:dyDescent="0.35">
      <c r="C121" s="16"/>
    </row>
    <row r="122" spans="1:10" ht="18" customHeight="1" x14ac:dyDescent="0.35">
      <c r="C122" s="16"/>
    </row>
    <row r="123" spans="1:10" ht="18" customHeight="1" x14ac:dyDescent="0.35">
      <c r="C123" s="16"/>
    </row>
    <row r="124" spans="1:10" ht="18" customHeight="1" x14ac:dyDescent="0.35">
      <c r="C124" s="16"/>
    </row>
    <row r="125" spans="1:10" ht="18" customHeight="1" x14ac:dyDescent="0.35">
      <c r="C125" s="16"/>
    </row>
    <row r="126" spans="1:10" ht="18" customHeight="1" x14ac:dyDescent="0.35">
      <c r="C126" s="16"/>
    </row>
    <row r="127" spans="1:10" ht="18" customHeight="1" x14ac:dyDescent="0.35">
      <c r="C127" s="16"/>
    </row>
    <row r="128" spans="1:10" ht="18" customHeight="1" x14ac:dyDescent="0.35">
      <c r="C128" s="16"/>
    </row>
    <row r="129" spans="3:3" ht="18" customHeight="1" x14ac:dyDescent="0.35">
      <c r="C129" s="16"/>
    </row>
    <row r="130" spans="3:3" ht="18" customHeight="1" x14ac:dyDescent="0.35">
      <c r="C130" s="16"/>
    </row>
    <row r="131" spans="3:3" ht="18" customHeight="1" x14ac:dyDescent="0.35">
      <c r="C131" s="16"/>
    </row>
    <row r="132" spans="3:3" ht="18" customHeight="1" x14ac:dyDescent="0.35">
      <c r="C132" s="16"/>
    </row>
    <row r="133" spans="3:3" ht="18" customHeight="1" x14ac:dyDescent="0.35">
      <c r="C133" s="16"/>
    </row>
    <row r="134" spans="3:3" ht="18" customHeight="1" x14ac:dyDescent="0.35">
      <c r="C134" s="16"/>
    </row>
    <row r="135" spans="3:3" ht="18" customHeight="1" x14ac:dyDescent="0.35">
      <c r="C135" s="16"/>
    </row>
    <row r="136" spans="3:3" ht="18" customHeight="1" x14ac:dyDescent="0.35">
      <c r="C136" s="16"/>
    </row>
    <row r="137" spans="3:3" ht="18" customHeight="1" x14ac:dyDescent="0.35">
      <c r="C137" s="16"/>
    </row>
    <row r="138" spans="3:3" ht="18" customHeight="1" x14ac:dyDescent="0.35">
      <c r="C138" s="16"/>
    </row>
    <row r="139" spans="3:3" ht="18" customHeight="1" x14ac:dyDescent="0.35">
      <c r="C139" s="16"/>
    </row>
    <row r="140" spans="3:3" ht="18" customHeight="1" x14ac:dyDescent="0.35">
      <c r="C140" s="16"/>
    </row>
    <row r="141" spans="3:3" ht="18" customHeight="1" x14ac:dyDescent="0.35">
      <c r="C141" s="16"/>
    </row>
    <row r="142" spans="3:3" ht="18" customHeight="1" x14ac:dyDescent="0.35">
      <c r="C142" s="16"/>
    </row>
    <row r="143" spans="3:3" ht="18" customHeight="1" x14ac:dyDescent="0.35">
      <c r="C143" s="16"/>
    </row>
    <row r="144" spans="3:3" ht="18" customHeight="1" x14ac:dyDescent="0.35">
      <c r="C144" s="16"/>
    </row>
    <row r="145" spans="3:3" ht="18" customHeight="1" x14ac:dyDescent="0.35">
      <c r="C145" s="16"/>
    </row>
    <row r="146" spans="3:3" ht="18" customHeight="1" x14ac:dyDescent="0.35">
      <c r="C146" s="16"/>
    </row>
    <row r="147" spans="3:3" ht="18" customHeight="1" x14ac:dyDescent="0.35">
      <c r="C147" s="16"/>
    </row>
    <row r="148" spans="3:3" ht="18" customHeight="1" x14ac:dyDescent="0.35">
      <c r="C148" s="16"/>
    </row>
    <row r="149" spans="3:3" ht="18" customHeight="1" x14ac:dyDescent="0.35">
      <c r="C149" s="16"/>
    </row>
    <row r="150" spans="3:3" ht="18" customHeight="1" x14ac:dyDescent="0.35">
      <c r="C150" s="16"/>
    </row>
    <row r="151" spans="3:3" ht="18" customHeight="1" x14ac:dyDescent="0.35">
      <c r="C151" s="16"/>
    </row>
    <row r="152" spans="3:3" ht="18" customHeight="1" x14ac:dyDescent="0.35">
      <c r="C152" s="16"/>
    </row>
    <row r="153" spans="3:3" ht="18" customHeight="1" x14ac:dyDescent="0.35">
      <c r="C153" s="16"/>
    </row>
    <row r="154" spans="3:3" ht="18" customHeight="1" x14ac:dyDescent="0.35">
      <c r="C154" s="16"/>
    </row>
    <row r="155" spans="3:3" ht="18" customHeight="1" x14ac:dyDescent="0.35">
      <c r="C155" s="16"/>
    </row>
    <row r="156" spans="3:3" ht="18" customHeight="1" x14ac:dyDescent="0.35">
      <c r="C156" s="16"/>
    </row>
    <row r="157" spans="3:3" ht="18" customHeight="1" x14ac:dyDescent="0.35">
      <c r="C157" s="16"/>
    </row>
    <row r="158" spans="3:3" ht="18" customHeight="1" x14ac:dyDescent="0.35">
      <c r="C158" s="16"/>
    </row>
    <row r="159" spans="3:3" ht="18" customHeight="1" x14ac:dyDescent="0.35">
      <c r="C159" s="16"/>
    </row>
    <row r="160" spans="3:3" ht="18" customHeight="1" x14ac:dyDescent="0.35">
      <c r="C160" s="16"/>
    </row>
    <row r="161" spans="3:3" ht="18" customHeight="1" x14ac:dyDescent="0.35">
      <c r="C161" s="16"/>
    </row>
    <row r="162" spans="3:3" ht="18" customHeight="1" x14ac:dyDescent="0.35">
      <c r="C162" s="16"/>
    </row>
    <row r="163" spans="3:3" ht="18" customHeight="1" x14ac:dyDescent="0.35">
      <c r="C163" s="16"/>
    </row>
    <row r="164" spans="3:3" ht="18" customHeight="1" x14ac:dyDescent="0.35">
      <c r="C164" s="16"/>
    </row>
    <row r="165" spans="3:3" ht="18" customHeight="1" x14ac:dyDescent="0.35">
      <c r="C165" s="16"/>
    </row>
    <row r="166" spans="3:3" ht="18" customHeight="1" x14ac:dyDescent="0.35">
      <c r="C166" s="16"/>
    </row>
    <row r="167" spans="3:3" ht="18" customHeight="1" x14ac:dyDescent="0.35">
      <c r="C167" s="16"/>
    </row>
    <row r="168" spans="3:3" ht="18" customHeight="1" x14ac:dyDescent="0.35">
      <c r="C168" s="16"/>
    </row>
    <row r="169" spans="3:3" ht="18" customHeight="1" x14ac:dyDescent="0.35">
      <c r="C169" s="16"/>
    </row>
    <row r="170" spans="3:3" ht="18" customHeight="1" x14ac:dyDescent="0.35">
      <c r="C170" s="16"/>
    </row>
    <row r="171" spans="3:3" ht="18" customHeight="1" x14ac:dyDescent="0.35">
      <c r="C171" s="16"/>
    </row>
    <row r="172" spans="3:3" ht="18" customHeight="1" x14ac:dyDescent="0.35">
      <c r="C172" s="16"/>
    </row>
    <row r="173" spans="3:3" ht="18" customHeight="1" x14ac:dyDescent="0.35">
      <c r="C173" s="16"/>
    </row>
    <row r="174" spans="3:3" ht="18" customHeight="1" x14ac:dyDescent="0.35">
      <c r="C174" s="16"/>
    </row>
    <row r="175" spans="3:3" ht="18" customHeight="1" x14ac:dyDescent="0.35">
      <c r="C175" s="16"/>
    </row>
    <row r="176" spans="3:3" ht="18" customHeight="1" x14ac:dyDescent="0.35">
      <c r="C176" s="16"/>
    </row>
    <row r="177" spans="3:3" ht="18" customHeight="1" x14ac:dyDescent="0.35">
      <c r="C177" s="16"/>
    </row>
    <row r="178" spans="3:3" ht="18" customHeight="1" x14ac:dyDescent="0.35">
      <c r="C178" s="16"/>
    </row>
    <row r="179" spans="3:3" ht="18" customHeight="1" x14ac:dyDescent="0.35">
      <c r="C179" s="16"/>
    </row>
    <row r="180" spans="3:3" ht="18" customHeight="1" x14ac:dyDescent="0.35">
      <c r="C180" s="16"/>
    </row>
    <row r="181" spans="3:3" ht="18" customHeight="1" x14ac:dyDescent="0.35">
      <c r="C181" s="16"/>
    </row>
    <row r="182" spans="3:3" ht="18" customHeight="1" x14ac:dyDescent="0.35">
      <c r="C182" s="16"/>
    </row>
    <row r="183" spans="3:3" ht="18" customHeight="1" x14ac:dyDescent="0.35">
      <c r="C183" s="16"/>
    </row>
    <row r="184" spans="3:3" ht="18" customHeight="1" x14ac:dyDescent="0.35">
      <c r="C184" s="16"/>
    </row>
    <row r="185" spans="3:3" ht="18" customHeight="1" x14ac:dyDescent="0.35">
      <c r="C185" s="16"/>
    </row>
    <row r="186" spans="3:3" ht="18" customHeight="1" x14ac:dyDescent="0.35">
      <c r="C186" s="16"/>
    </row>
    <row r="187" spans="3:3" ht="18" customHeight="1" x14ac:dyDescent="0.35">
      <c r="C187" s="16"/>
    </row>
    <row r="188" spans="3:3" ht="18" customHeight="1" x14ac:dyDescent="0.35">
      <c r="C188" s="16"/>
    </row>
    <row r="189" spans="3:3" ht="18" customHeight="1" x14ac:dyDescent="0.35">
      <c r="C189" s="16"/>
    </row>
    <row r="190" spans="3:3" ht="18" customHeight="1" x14ac:dyDescent="0.35">
      <c r="C190" s="16"/>
    </row>
    <row r="191" spans="3:3" ht="18" customHeight="1" x14ac:dyDescent="0.35">
      <c r="C191" s="16"/>
    </row>
    <row r="192" spans="3:3" ht="18" customHeight="1" x14ac:dyDescent="0.35">
      <c r="C192" s="16"/>
    </row>
    <row r="193" spans="3:3" ht="18" customHeight="1" x14ac:dyDescent="0.35">
      <c r="C193" s="16"/>
    </row>
    <row r="194" spans="3:3" ht="18" customHeight="1" x14ac:dyDescent="0.35">
      <c r="C194" s="16"/>
    </row>
    <row r="195" spans="3:3" ht="18" customHeight="1" x14ac:dyDescent="0.35">
      <c r="C195" s="16"/>
    </row>
    <row r="196" spans="3:3" ht="18" customHeight="1" x14ac:dyDescent="0.35">
      <c r="C196" s="16"/>
    </row>
    <row r="197" spans="3:3" ht="18" customHeight="1" x14ac:dyDescent="0.35">
      <c r="C197" s="16"/>
    </row>
    <row r="198" spans="3:3" ht="18" customHeight="1" x14ac:dyDescent="0.35">
      <c r="C198" s="16"/>
    </row>
    <row r="199" spans="3:3" ht="18" customHeight="1" x14ac:dyDescent="0.35">
      <c r="C199" s="16"/>
    </row>
    <row r="200" spans="3:3" ht="18" customHeight="1" x14ac:dyDescent="0.35">
      <c r="C200" s="16"/>
    </row>
    <row r="201" spans="3:3" ht="18" customHeight="1" x14ac:dyDescent="0.35">
      <c r="C201" s="16"/>
    </row>
    <row r="202" spans="3:3" ht="18" customHeight="1" x14ac:dyDescent="0.35">
      <c r="C202" s="16"/>
    </row>
    <row r="203" spans="3:3" ht="18" customHeight="1" x14ac:dyDescent="0.35">
      <c r="C203" s="16"/>
    </row>
    <row r="204" spans="3:3" ht="18" customHeight="1" x14ac:dyDescent="0.35">
      <c r="C204" s="16"/>
    </row>
    <row r="205" spans="3:3" ht="18" customHeight="1" x14ac:dyDescent="0.35">
      <c r="C205" s="16"/>
    </row>
    <row r="206" spans="3:3" ht="18" customHeight="1" x14ac:dyDescent="0.35">
      <c r="C206" s="16"/>
    </row>
    <row r="207" spans="3:3" ht="18" customHeight="1" x14ac:dyDescent="0.35">
      <c r="C207" s="16"/>
    </row>
    <row r="208" spans="3:3" ht="18" customHeight="1" x14ac:dyDescent="0.35">
      <c r="C208" s="16"/>
    </row>
    <row r="209" spans="3:3" ht="18" customHeight="1" x14ac:dyDescent="0.35">
      <c r="C209" s="16"/>
    </row>
    <row r="210" spans="3:3" ht="18" customHeight="1" x14ac:dyDescent="0.35">
      <c r="C210" s="16"/>
    </row>
    <row r="211" spans="3:3" ht="18" customHeight="1" x14ac:dyDescent="0.35">
      <c r="C211" s="16"/>
    </row>
    <row r="212" spans="3:3" ht="18" customHeight="1" x14ac:dyDescent="0.35">
      <c r="C212" s="16"/>
    </row>
    <row r="213" spans="3:3" ht="18" customHeight="1" x14ac:dyDescent="0.35">
      <c r="C213" s="16"/>
    </row>
    <row r="214" spans="3:3" ht="18" customHeight="1" x14ac:dyDescent="0.35">
      <c r="C214" s="16"/>
    </row>
    <row r="215" spans="3:3" ht="18" customHeight="1" x14ac:dyDescent="0.35">
      <c r="C215" s="16"/>
    </row>
    <row r="216" spans="3:3" ht="18" customHeight="1" x14ac:dyDescent="0.35">
      <c r="C216" s="16"/>
    </row>
    <row r="217" spans="3:3" ht="18" customHeight="1" x14ac:dyDescent="0.35">
      <c r="C217" s="16"/>
    </row>
    <row r="218" spans="3:3" ht="18" customHeight="1" x14ac:dyDescent="0.35">
      <c r="C218" s="16"/>
    </row>
    <row r="219" spans="3:3" ht="18" customHeight="1" x14ac:dyDescent="0.35">
      <c r="C219" s="16"/>
    </row>
    <row r="220" spans="3:3" ht="18" customHeight="1" x14ac:dyDescent="0.35">
      <c r="C220" s="16"/>
    </row>
    <row r="221" spans="3:3" ht="18" customHeight="1" x14ac:dyDescent="0.35">
      <c r="C221" s="16"/>
    </row>
    <row r="222" spans="3:3" ht="18" customHeight="1" x14ac:dyDescent="0.35">
      <c r="C222" s="16"/>
    </row>
    <row r="223" spans="3:3" ht="18" customHeight="1" x14ac:dyDescent="0.35">
      <c r="C223" s="16"/>
    </row>
    <row r="224" spans="3:3" ht="18" customHeight="1" x14ac:dyDescent="0.35">
      <c r="C224" s="16"/>
    </row>
    <row r="225" spans="3:3" ht="18" customHeight="1" x14ac:dyDescent="0.35">
      <c r="C225" s="16"/>
    </row>
    <row r="226" spans="3:3" ht="18" customHeight="1" x14ac:dyDescent="0.35">
      <c r="C226" s="16"/>
    </row>
    <row r="227" spans="3:3" ht="18" customHeight="1" x14ac:dyDescent="0.35">
      <c r="C227" s="16"/>
    </row>
    <row r="228" spans="3:3" ht="18" customHeight="1" x14ac:dyDescent="0.35">
      <c r="C228" s="16"/>
    </row>
    <row r="229" spans="3:3" ht="18" customHeight="1" x14ac:dyDescent="0.35">
      <c r="C229" s="16"/>
    </row>
    <row r="230" spans="3:3" ht="18" customHeight="1" x14ac:dyDescent="0.35">
      <c r="C230" s="16"/>
    </row>
    <row r="231" spans="3:3" ht="18" customHeight="1" x14ac:dyDescent="0.35">
      <c r="C231" s="16"/>
    </row>
    <row r="232" spans="3:3" ht="18" customHeight="1" x14ac:dyDescent="0.35">
      <c r="C232" s="16"/>
    </row>
    <row r="233" spans="3:3" ht="18" customHeight="1" x14ac:dyDescent="0.35">
      <c r="C233" s="16"/>
    </row>
    <row r="234" spans="3:3" ht="18" customHeight="1" x14ac:dyDescent="0.35">
      <c r="C234" s="16"/>
    </row>
    <row r="235" spans="3:3" ht="18" customHeight="1" x14ac:dyDescent="0.35">
      <c r="C235" s="16"/>
    </row>
    <row r="236" spans="3:3" ht="18" customHeight="1" x14ac:dyDescent="0.35">
      <c r="C236" s="16"/>
    </row>
    <row r="237" spans="3:3" ht="18" customHeight="1" x14ac:dyDescent="0.35">
      <c r="C237" s="16"/>
    </row>
    <row r="238" spans="3:3" ht="18" customHeight="1" x14ac:dyDescent="0.35">
      <c r="C238" s="16"/>
    </row>
    <row r="239" spans="3:3" ht="18" customHeight="1" x14ac:dyDescent="0.35">
      <c r="C239" s="16"/>
    </row>
    <row r="240" spans="3:3" ht="18" customHeight="1" x14ac:dyDescent="0.35">
      <c r="C240" s="16"/>
    </row>
    <row r="241" spans="3:3" ht="18" customHeight="1" x14ac:dyDescent="0.35">
      <c r="C241" s="16"/>
    </row>
    <row r="242" spans="3:3" ht="18" customHeight="1" x14ac:dyDescent="0.35">
      <c r="C242" s="16"/>
    </row>
    <row r="243" spans="3:3" ht="18" customHeight="1" x14ac:dyDescent="0.35">
      <c r="C243" s="16"/>
    </row>
    <row r="244" spans="3:3" ht="18" customHeight="1" x14ac:dyDescent="0.35">
      <c r="C244" s="16"/>
    </row>
    <row r="245" spans="3:3" ht="18" customHeight="1" x14ac:dyDescent="0.35">
      <c r="C245" s="16"/>
    </row>
    <row r="246" spans="3:3" ht="18" customHeight="1" x14ac:dyDescent="0.35">
      <c r="C246" s="16"/>
    </row>
    <row r="247" spans="3:3" ht="18" customHeight="1" x14ac:dyDescent="0.35">
      <c r="C247" s="16"/>
    </row>
    <row r="248" spans="3:3" ht="18" customHeight="1" x14ac:dyDescent="0.35">
      <c r="C248" s="16"/>
    </row>
    <row r="249" spans="3:3" ht="18" customHeight="1" x14ac:dyDescent="0.35">
      <c r="C249" s="16"/>
    </row>
    <row r="250" spans="3:3" ht="18" customHeight="1" x14ac:dyDescent="0.35">
      <c r="C250" s="16"/>
    </row>
    <row r="251" spans="3:3" ht="18" customHeight="1" x14ac:dyDescent="0.35">
      <c r="C251" s="16"/>
    </row>
    <row r="252" spans="3:3" ht="18" customHeight="1" x14ac:dyDescent="0.35">
      <c r="C252" s="16"/>
    </row>
    <row r="253" spans="3:3" ht="18" customHeight="1" x14ac:dyDescent="0.35">
      <c r="C253" s="16"/>
    </row>
    <row r="254" spans="3:3" ht="18" customHeight="1" x14ac:dyDescent="0.35">
      <c r="C254" s="16"/>
    </row>
    <row r="255" spans="3:3" ht="18" customHeight="1" x14ac:dyDescent="0.35">
      <c r="C255" s="16"/>
    </row>
    <row r="256" spans="3:3" ht="18" customHeight="1" x14ac:dyDescent="0.35">
      <c r="C256" s="16"/>
    </row>
    <row r="257" spans="3:3" ht="18" customHeight="1" x14ac:dyDescent="0.35">
      <c r="C257" s="16"/>
    </row>
    <row r="258" spans="3:3" ht="18" customHeight="1" x14ac:dyDescent="0.35">
      <c r="C258" s="16"/>
    </row>
    <row r="259" spans="3:3" ht="18" customHeight="1" x14ac:dyDescent="0.35">
      <c r="C259" s="16"/>
    </row>
    <row r="260" spans="3:3" ht="18" customHeight="1" x14ac:dyDescent="0.35">
      <c r="C260" s="16"/>
    </row>
    <row r="261" spans="3:3" ht="18" customHeight="1" x14ac:dyDescent="0.35">
      <c r="C261" s="16"/>
    </row>
    <row r="262" spans="3:3" ht="18" customHeight="1" x14ac:dyDescent="0.35">
      <c r="C262" s="16"/>
    </row>
    <row r="263" spans="3:3" ht="18" customHeight="1" x14ac:dyDescent="0.35">
      <c r="C263" s="16"/>
    </row>
    <row r="264" spans="3:3" ht="18" customHeight="1" x14ac:dyDescent="0.35">
      <c r="C264" s="16"/>
    </row>
    <row r="265" spans="3:3" ht="18" customHeight="1" x14ac:dyDescent="0.35">
      <c r="C265" s="16"/>
    </row>
    <row r="266" spans="3:3" ht="18" customHeight="1" x14ac:dyDescent="0.35">
      <c r="C266" s="16"/>
    </row>
    <row r="267" spans="3:3" ht="18" customHeight="1" x14ac:dyDescent="0.35">
      <c r="C267" s="16"/>
    </row>
    <row r="268" spans="3:3" ht="18" customHeight="1" x14ac:dyDescent="0.35">
      <c r="C268" s="16"/>
    </row>
    <row r="269" spans="3:3" ht="18" customHeight="1" x14ac:dyDescent="0.35">
      <c r="C269" s="16"/>
    </row>
    <row r="270" spans="3:3" ht="18" customHeight="1" x14ac:dyDescent="0.35">
      <c r="C270" s="16"/>
    </row>
    <row r="271" spans="3:3" ht="18" customHeight="1" x14ac:dyDescent="0.35">
      <c r="C271" s="16"/>
    </row>
    <row r="272" spans="3:3" ht="18" customHeight="1" x14ac:dyDescent="0.35">
      <c r="C272" s="16"/>
    </row>
    <row r="273" spans="3:3" ht="18" customHeight="1" x14ac:dyDescent="0.35">
      <c r="C273" s="16"/>
    </row>
    <row r="274" spans="3:3" ht="18" customHeight="1" x14ac:dyDescent="0.35">
      <c r="C274" s="16"/>
    </row>
    <row r="275" spans="3:3" ht="18" customHeight="1" x14ac:dyDescent="0.35">
      <c r="C275" s="16"/>
    </row>
    <row r="276" spans="3:3" ht="18" customHeight="1" x14ac:dyDescent="0.35">
      <c r="C276" s="16"/>
    </row>
    <row r="277" spans="3:3" ht="18" customHeight="1" x14ac:dyDescent="0.35">
      <c r="C277" s="16"/>
    </row>
    <row r="278" spans="3:3" ht="18" customHeight="1" x14ac:dyDescent="0.35">
      <c r="C278" s="16"/>
    </row>
    <row r="279" spans="3:3" ht="18" customHeight="1" x14ac:dyDescent="0.35">
      <c r="C279" s="16"/>
    </row>
    <row r="280" spans="3:3" ht="18" customHeight="1" x14ac:dyDescent="0.35">
      <c r="C280" s="16"/>
    </row>
    <row r="281" spans="3:3" ht="18" customHeight="1" x14ac:dyDescent="0.35">
      <c r="C281" s="16"/>
    </row>
    <row r="282" spans="3:3" ht="18" customHeight="1" x14ac:dyDescent="0.35">
      <c r="C282" s="16"/>
    </row>
    <row r="283" spans="3:3" ht="18" customHeight="1" x14ac:dyDescent="0.35">
      <c r="C283" s="16"/>
    </row>
    <row r="284" spans="3:3" ht="18" customHeight="1" x14ac:dyDescent="0.35">
      <c r="C284" s="16"/>
    </row>
    <row r="285" spans="3:3" ht="18" customHeight="1" x14ac:dyDescent="0.35">
      <c r="C285" s="16"/>
    </row>
    <row r="286" spans="3:3" ht="18" customHeight="1" x14ac:dyDescent="0.35">
      <c r="C286" s="16"/>
    </row>
    <row r="287" spans="3:3" ht="18" customHeight="1" x14ac:dyDescent="0.35">
      <c r="C287" s="16"/>
    </row>
    <row r="288" spans="3:3" ht="18" customHeight="1" x14ac:dyDescent="0.35">
      <c r="C288" s="16"/>
    </row>
    <row r="289" spans="3:3" ht="18" customHeight="1" x14ac:dyDescent="0.35">
      <c r="C289" s="16"/>
    </row>
    <row r="290" spans="3:3" ht="18" customHeight="1" x14ac:dyDescent="0.35">
      <c r="C290" s="16"/>
    </row>
    <row r="291" spans="3:3" ht="18" customHeight="1" x14ac:dyDescent="0.35">
      <c r="C291" s="16"/>
    </row>
    <row r="292" spans="3:3" ht="18" customHeight="1" x14ac:dyDescent="0.35">
      <c r="C292" s="16"/>
    </row>
    <row r="293" spans="3:3" ht="18" customHeight="1" x14ac:dyDescent="0.35">
      <c r="C293" s="16"/>
    </row>
    <row r="294" spans="3:3" ht="18" customHeight="1" x14ac:dyDescent="0.35">
      <c r="C294" s="16"/>
    </row>
    <row r="295" spans="3:3" ht="18" customHeight="1" x14ac:dyDescent="0.35">
      <c r="C295" s="16"/>
    </row>
    <row r="296" spans="3:3" ht="18" customHeight="1" x14ac:dyDescent="0.35">
      <c r="C296" s="16"/>
    </row>
    <row r="297" spans="3:3" ht="18" customHeight="1" x14ac:dyDescent="0.35">
      <c r="C297" s="16"/>
    </row>
    <row r="298" spans="3:3" ht="18" customHeight="1" x14ac:dyDescent="0.35">
      <c r="C298" s="16"/>
    </row>
    <row r="299" spans="3:3" ht="18" customHeight="1" x14ac:dyDescent="0.35">
      <c r="C299" s="16"/>
    </row>
    <row r="300" spans="3:3" ht="18" customHeight="1" x14ac:dyDescent="0.35">
      <c r="C300" s="16"/>
    </row>
    <row r="301" spans="3:3" ht="18" customHeight="1" x14ac:dyDescent="0.35">
      <c r="C301" s="16"/>
    </row>
    <row r="302" spans="3:3" ht="18" customHeight="1" x14ac:dyDescent="0.35">
      <c r="C302" s="16"/>
    </row>
    <row r="303" spans="3:3" ht="18" customHeight="1" x14ac:dyDescent="0.35">
      <c r="C303" s="16"/>
    </row>
    <row r="304" spans="3:3" ht="18" customHeight="1" x14ac:dyDescent="0.35">
      <c r="C304" s="16"/>
    </row>
    <row r="305" spans="3:3" ht="18" customHeight="1" x14ac:dyDescent="0.35">
      <c r="C305" s="16"/>
    </row>
    <row r="306" spans="3:3" ht="18" customHeight="1" x14ac:dyDescent="0.35">
      <c r="C306" s="16"/>
    </row>
    <row r="307" spans="3:3" ht="18" customHeight="1" x14ac:dyDescent="0.35">
      <c r="C307" s="16"/>
    </row>
    <row r="308" spans="3:3" ht="18" customHeight="1" x14ac:dyDescent="0.35">
      <c r="C308" s="16"/>
    </row>
    <row r="309" spans="3:3" ht="18" customHeight="1" x14ac:dyDescent="0.35">
      <c r="C309" s="16"/>
    </row>
    <row r="310" spans="3:3" ht="18" customHeight="1" x14ac:dyDescent="0.35">
      <c r="C310" s="16"/>
    </row>
    <row r="311" spans="3:3" ht="18" customHeight="1" x14ac:dyDescent="0.35">
      <c r="C311" s="16"/>
    </row>
    <row r="312" spans="3:3" ht="18" customHeight="1" x14ac:dyDescent="0.35">
      <c r="C312" s="16"/>
    </row>
    <row r="313" spans="3:3" ht="18" customHeight="1" x14ac:dyDescent="0.35">
      <c r="C313" s="16"/>
    </row>
    <row r="314" spans="3:3" ht="18" customHeight="1" x14ac:dyDescent="0.35">
      <c r="C314" s="16"/>
    </row>
    <row r="315" spans="3:3" ht="18" customHeight="1" x14ac:dyDescent="0.35">
      <c r="C315" s="16"/>
    </row>
    <row r="316" spans="3:3" ht="18" customHeight="1" x14ac:dyDescent="0.35">
      <c r="C316" s="16"/>
    </row>
    <row r="317" spans="3:3" ht="18" customHeight="1" x14ac:dyDescent="0.35">
      <c r="C317" s="16"/>
    </row>
    <row r="318" spans="3:3" ht="18" customHeight="1" x14ac:dyDescent="0.35">
      <c r="C318" s="16"/>
    </row>
    <row r="319" spans="3:3" ht="18" customHeight="1" x14ac:dyDescent="0.35">
      <c r="C319" s="16"/>
    </row>
    <row r="320" spans="3:3" ht="18" customHeight="1" x14ac:dyDescent="0.35">
      <c r="C320" s="16"/>
    </row>
    <row r="321" spans="3:3" ht="18" customHeight="1" x14ac:dyDescent="0.35">
      <c r="C321" s="16"/>
    </row>
    <row r="322" spans="3:3" ht="18" customHeight="1" x14ac:dyDescent="0.35">
      <c r="C322" s="16"/>
    </row>
    <row r="323" spans="3:3" ht="18" customHeight="1" x14ac:dyDescent="0.35">
      <c r="C323" s="16"/>
    </row>
    <row r="324" spans="3:3" ht="18" customHeight="1" x14ac:dyDescent="0.35">
      <c r="C324" s="16"/>
    </row>
    <row r="325" spans="3:3" ht="18" customHeight="1" x14ac:dyDescent="0.35">
      <c r="C325" s="16"/>
    </row>
    <row r="326" spans="3:3" ht="18" customHeight="1" x14ac:dyDescent="0.35">
      <c r="C326" s="16"/>
    </row>
    <row r="327" spans="3:3" ht="18" customHeight="1" x14ac:dyDescent="0.35">
      <c r="C327" s="16"/>
    </row>
    <row r="328" spans="3:3" ht="18" customHeight="1" x14ac:dyDescent="0.35">
      <c r="C328" s="16"/>
    </row>
    <row r="329" spans="3:3" ht="18" customHeight="1" x14ac:dyDescent="0.35">
      <c r="C329" s="16"/>
    </row>
    <row r="330" spans="3:3" ht="18" customHeight="1" x14ac:dyDescent="0.35">
      <c r="C330" s="16"/>
    </row>
    <row r="331" spans="3:3" ht="18" customHeight="1" x14ac:dyDescent="0.35">
      <c r="C331" s="16"/>
    </row>
    <row r="332" spans="3:3" ht="18" customHeight="1" x14ac:dyDescent="0.35">
      <c r="C332" s="16"/>
    </row>
    <row r="333" spans="3:3" ht="18" customHeight="1" x14ac:dyDescent="0.35">
      <c r="C333" s="16"/>
    </row>
    <row r="334" spans="3:3" ht="18" customHeight="1" x14ac:dyDescent="0.35">
      <c r="C334" s="16"/>
    </row>
    <row r="335" spans="3:3" ht="18" customHeight="1" x14ac:dyDescent="0.35">
      <c r="C335" s="16"/>
    </row>
    <row r="336" spans="3:3" ht="18" customHeight="1" x14ac:dyDescent="0.35">
      <c r="C336" s="16"/>
    </row>
    <row r="337" spans="3:3" ht="18" customHeight="1" x14ac:dyDescent="0.35">
      <c r="C337" s="16"/>
    </row>
    <row r="338" spans="3:3" ht="18" customHeight="1" x14ac:dyDescent="0.35">
      <c r="C338" s="16"/>
    </row>
    <row r="339" spans="3:3" ht="18" customHeight="1" x14ac:dyDescent="0.35">
      <c r="C339" s="16"/>
    </row>
    <row r="340" spans="3:3" ht="18" customHeight="1" x14ac:dyDescent="0.35">
      <c r="C340" s="16"/>
    </row>
    <row r="341" spans="3:3" ht="18" customHeight="1" x14ac:dyDescent="0.35">
      <c r="C341" s="16"/>
    </row>
    <row r="342" spans="3:3" ht="18" customHeight="1" x14ac:dyDescent="0.35">
      <c r="C342" s="16"/>
    </row>
    <row r="343" spans="3:3" ht="18" customHeight="1" x14ac:dyDescent="0.35">
      <c r="C343" s="16"/>
    </row>
    <row r="344" spans="3:3" ht="18" customHeight="1" x14ac:dyDescent="0.35">
      <c r="C344" s="16"/>
    </row>
    <row r="345" spans="3:3" ht="18" customHeight="1" x14ac:dyDescent="0.35">
      <c r="C345" s="16"/>
    </row>
    <row r="346" spans="3:3" ht="18" customHeight="1" x14ac:dyDescent="0.35">
      <c r="C346" s="16"/>
    </row>
    <row r="347" spans="3:3" ht="18" customHeight="1" x14ac:dyDescent="0.35">
      <c r="C347" s="16"/>
    </row>
    <row r="348" spans="3:3" ht="18" customHeight="1" x14ac:dyDescent="0.35">
      <c r="C348" s="16"/>
    </row>
    <row r="349" spans="3:3" ht="18" customHeight="1" x14ac:dyDescent="0.35">
      <c r="C349" s="16"/>
    </row>
    <row r="350" spans="3:3" ht="18" customHeight="1" x14ac:dyDescent="0.35">
      <c r="C350" s="16"/>
    </row>
    <row r="351" spans="3:3" ht="18" customHeight="1" x14ac:dyDescent="0.35">
      <c r="C351" s="16"/>
    </row>
    <row r="352" spans="3:3" ht="18" customHeight="1" x14ac:dyDescent="0.35">
      <c r="C352" s="16"/>
    </row>
    <row r="353" spans="3:3" ht="18" customHeight="1" x14ac:dyDescent="0.35">
      <c r="C353" s="16"/>
    </row>
    <row r="354" spans="3:3" ht="18" customHeight="1" x14ac:dyDescent="0.35">
      <c r="C354" s="16"/>
    </row>
    <row r="355" spans="3:3" ht="18" customHeight="1" x14ac:dyDescent="0.35">
      <c r="C355" s="16"/>
    </row>
    <row r="356" spans="3:3" ht="18" customHeight="1" x14ac:dyDescent="0.35">
      <c r="C356" s="16"/>
    </row>
    <row r="357" spans="3:3" ht="18" customHeight="1" x14ac:dyDescent="0.35">
      <c r="C357" s="16"/>
    </row>
    <row r="358" spans="3:3" ht="18" customHeight="1" x14ac:dyDescent="0.35">
      <c r="C358" s="16"/>
    </row>
    <row r="359" spans="3:3" ht="18" customHeight="1" x14ac:dyDescent="0.35">
      <c r="C359" s="16"/>
    </row>
    <row r="360" spans="3:3" ht="18" customHeight="1" x14ac:dyDescent="0.35">
      <c r="C360" s="16"/>
    </row>
    <row r="361" spans="3:3" ht="18" customHeight="1" x14ac:dyDescent="0.35">
      <c r="C361" s="16"/>
    </row>
    <row r="362" spans="3:3" ht="18" customHeight="1" x14ac:dyDescent="0.35">
      <c r="C362" s="16"/>
    </row>
    <row r="363" spans="3:3" ht="18" customHeight="1" x14ac:dyDescent="0.35">
      <c r="C363" s="16"/>
    </row>
    <row r="364" spans="3:3" ht="18" customHeight="1" x14ac:dyDescent="0.35">
      <c r="C364" s="16"/>
    </row>
    <row r="365" spans="3:3" ht="18" customHeight="1" x14ac:dyDescent="0.35">
      <c r="C365" s="16"/>
    </row>
    <row r="366" spans="3:3" ht="18" customHeight="1" x14ac:dyDescent="0.35">
      <c r="C366" s="16"/>
    </row>
    <row r="367" spans="3:3" ht="18" customHeight="1" x14ac:dyDescent="0.35">
      <c r="C367" s="16"/>
    </row>
    <row r="368" spans="3:3" ht="18" customHeight="1" x14ac:dyDescent="0.35">
      <c r="C368" s="16"/>
    </row>
    <row r="369" spans="3:3" ht="18" customHeight="1" x14ac:dyDescent="0.35">
      <c r="C369" s="16"/>
    </row>
    <row r="370" spans="3:3" ht="18" customHeight="1" x14ac:dyDescent="0.35">
      <c r="C370" s="16"/>
    </row>
    <row r="371" spans="3:3" ht="18" customHeight="1" x14ac:dyDescent="0.35">
      <c r="C371" s="16"/>
    </row>
    <row r="372" spans="3:3" ht="18" customHeight="1" x14ac:dyDescent="0.35">
      <c r="C372" s="16"/>
    </row>
    <row r="373" spans="3:3" ht="18" customHeight="1" x14ac:dyDescent="0.35">
      <c r="C373" s="16"/>
    </row>
    <row r="374" spans="3:3" ht="18" customHeight="1" x14ac:dyDescent="0.35">
      <c r="C374" s="16"/>
    </row>
    <row r="375" spans="3:3" ht="18" customHeight="1" x14ac:dyDescent="0.35">
      <c r="C375" s="16"/>
    </row>
    <row r="376" spans="3:3" ht="18" customHeight="1" x14ac:dyDescent="0.35">
      <c r="C376" s="16"/>
    </row>
    <row r="377" spans="3:3" ht="18" customHeight="1" x14ac:dyDescent="0.35">
      <c r="C377" s="16"/>
    </row>
    <row r="378" spans="3:3" ht="18" customHeight="1" x14ac:dyDescent="0.35">
      <c r="C378" s="16"/>
    </row>
    <row r="379" spans="3:3" ht="18" customHeight="1" x14ac:dyDescent="0.35">
      <c r="C379" s="16"/>
    </row>
    <row r="380" spans="3:3" ht="18" customHeight="1" x14ac:dyDescent="0.35">
      <c r="C380" s="16"/>
    </row>
    <row r="381" spans="3:3" ht="18" customHeight="1" x14ac:dyDescent="0.35">
      <c r="C381" s="16"/>
    </row>
    <row r="382" spans="3:3" ht="18" customHeight="1" x14ac:dyDescent="0.35">
      <c r="C382" s="16"/>
    </row>
    <row r="383" spans="3:3" ht="18" customHeight="1" x14ac:dyDescent="0.35">
      <c r="C383" s="16"/>
    </row>
    <row r="384" spans="3:3" ht="18" customHeight="1" x14ac:dyDescent="0.35">
      <c r="C384" s="16"/>
    </row>
    <row r="385" spans="3:3" ht="18" customHeight="1" x14ac:dyDescent="0.35">
      <c r="C385" s="16"/>
    </row>
    <row r="386" spans="3:3" ht="18" customHeight="1" x14ac:dyDescent="0.35">
      <c r="C386" s="16"/>
    </row>
    <row r="387" spans="3:3" ht="18" customHeight="1" x14ac:dyDescent="0.35">
      <c r="C387" s="16"/>
    </row>
    <row r="388" spans="3:3" ht="18" customHeight="1" x14ac:dyDescent="0.35">
      <c r="C388" s="16"/>
    </row>
    <row r="389" spans="3:3" ht="18" customHeight="1" x14ac:dyDescent="0.35">
      <c r="C389" s="16"/>
    </row>
    <row r="390" spans="3:3" ht="18" customHeight="1" x14ac:dyDescent="0.35">
      <c r="C390" s="16"/>
    </row>
    <row r="391" spans="3:3" ht="18" customHeight="1" x14ac:dyDescent="0.35">
      <c r="C391" s="16"/>
    </row>
    <row r="392" spans="3:3" ht="18" customHeight="1" x14ac:dyDescent="0.35">
      <c r="C392" s="16"/>
    </row>
    <row r="393" spans="3:3" ht="18" customHeight="1" x14ac:dyDescent="0.35">
      <c r="C393" s="16"/>
    </row>
    <row r="394" spans="3:3" ht="18" customHeight="1" x14ac:dyDescent="0.35">
      <c r="C394" s="16"/>
    </row>
    <row r="395" spans="3:3" ht="18" customHeight="1" x14ac:dyDescent="0.35">
      <c r="C395" s="16"/>
    </row>
    <row r="396" spans="3:3" ht="18" customHeight="1" x14ac:dyDescent="0.35">
      <c r="C396" s="16"/>
    </row>
    <row r="397" spans="3:3" ht="18" customHeight="1" x14ac:dyDescent="0.35">
      <c r="C397" s="16"/>
    </row>
    <row r="398" spans="3:3" ht="18" customHeight="1" x14ac:dyDescent="0.35">
      <c r="C398" s="16"/>
    </row>
    <row r="399" spans="3:3" ht="18" customHeight="1" x14ac:dyDescent="0.35">
      <c r="C399" s="16"/>
    </row>
    <row r="400" spans="3:3" ht="18" customHeight="1" x14ac:dyDescent="0.35">
      <c r="C400" s="16"/>
    </row>
    <row r="401" spans="3:3" ht="18" customHeight="1" x14ac:dyDescent="0.35">
      <c r="C401" s="16"/>
    </row>
    <row r="402" spans="3:3" ht="18" customHeight="1" x14ac:dyDescent="0.35">
      <c r="C402" s="16"/>
    </row>
    <row r="403" spans="3:3" ht="18" customHeight="1" x14ac:dyDescent="0.35">
      <c r="C403" s="16"/>
    </row>
    <row r="404" spans="3:3" ht="18" customHeight="1" x14ac:dyDescent="0.35">
      <c r="C404" s="16"/>
    </row>
    <row r="405" spans="3:3" ht="18" customHeight="1" x14ac:dyDescent="0.35">
      <c r="C405" s="16"/>
    </row>
    <row r="406" spans="3:3" ht="18" customHeight="1" x14ac:dyDescent="0.35">
      <c r="C406" s="16"/>
    </row>
    <row r="407" spans="3:3" ht="18" customHeight="1" x14ac:dyDescent="0.35">
      <c r="C407" s="16"/>
    </row>
    <row r="408" spans="3:3" ht="18" customHeight="1" x14ac:dyDescent="0.35">
      <c r="C408" s="16"/>
    </row>
    <row r="409" spans="3:3" ht="18" customHeight="1" x14ac:dyDescent="0.35">
      <c r="C409" s="16"/>
    </row>
    <row r="410" spans="3:3" ht="18" customHeight="1" x14ac:dyDescent="0.35">
      <c r="C410" s="16"/>
    </row>
    <row r="411" spans="3:3" ht="18" customHeight="1" x14ac:dyDescent="0.35">
      <c r="C411" s="16"/>
    </row>
    <row r="412" spans="3:3" ht="18" customHeight="1" x14ac:dyDescent="0.35">
      <c r="C412" s="16"/>
    </row>
    <row r="413" spans="3:3" ht="18" customHeight="1" x14ac:dyDescent="0.35">
      <c r="C413" s="16"/>
    </row>
    <row r="414" spans="3:3" ht="18" customHeight="1" x14ac:dyDescent="0.35">
      <c r="C414" s="16"/>
    </row>
    <row r="415" spans="3:3" ht="18" customHeight="1" x14ac:dyDescent="0.35">
      <c r="C415" s="16"/>
    </row>
    <row r="416" spans="3:3" ht="18" customHeight="1" x14ac:dyDescent="0.35">
      <c r="C416" s="16"/>
    </row>
    <row r="417" spans="3:3" ht="18" customHeight="1" x14ac:dyDescent="0.35">
      <c r="C417" s="16"/>
    </row>
    <row r="418" spans="3:3" ht="18" customHeight="1" x14ac:dyDescent="0.35">
      <c r="C418" s="16"/>
    </row>
    <row r="419" spans="3:3" ht="18" customHeight="1" x14ac:dyDescent="0.35">
      <c r="C419" s="16"/>
    </row>
    <row r="420" spans="3:3" ht="18" customHeight="1" x14ac:dyDescent="0.35">
      <c r="C420" s="16"/>
    </row>
    <row r="421" spans="3:3" ht="18" customHeight="1" x14ac:dyDescent="0.35">
      <c r="C421" s="16"/>
    </row>
    <row r="422" spans="3:3" ht="18" customHeight="1" x14ac:dyDescent="0.35">
      <c r="C422" s="16"/>
    </row>
    <row r="423" spans="3:3" ht="18" customHeight="1" x14ac:dyDescent="0.35">
      <c r="C423" s="16"/>
    </row>
    <row r="424" spans="3:3" ht="18" customHeight="1" x14ac:dyDescent="0.35">
      <c r="C424" s="16"/>
    </row>
    <row r="425" spans="3:3" ht="18" customHeight="1" x14ac:dyDescent="0.35">
      <c r="C425" s="16"/>
    </row>
    <row r="426" spans="3:3" ht="18" customHeight="1" x14ac:dyDescent="0.35">
      <c r="C426" s="16"/>
    </row>
    <row r="427" spans="3:3" ht="18" customHeight="1" x14ac:dyDescent="0.35">
      <c r="C427" s="16"/>
    </row>
    <row r="428" spans="3:3" ht="18" customHeight="1" x14ac:dyDescent="0.35">
      <c r="C428" s="16"/>
    </row>
    <row r="429" spans="3:3" ht="18" customHeight="1" x14ac:dyDescent="0.35">
      <c r="C429" s="16"/>
    </row>
    <row r="430" spans="3:3" ht="18" customHeight="1" x14ac:dyDescent="0.35">
      <c r="C430" s="16"/>
    </row>
    <row r="431" spans="3:3" ht="18" customHeight="1" x14ac:dyDescent="0.35">
      <c r="C431" s="16"/>
    </row>
    <row r="432" spans="3:3" ht="18" customHeight="1" x14ac:dyDescent="0.35">
      <c r="C432" s="16"/>
    </row>
    <row r="433" spans="3:3" ht="18" customHeight="1" x14ac:dyDescent="0.35">
      <c r="C433" s="16"/>
    </row>
    <row r="434" spans="3:3" ht="18" customHeight="1" x14ac:dyDescent="0.35">
      <c r="C434" s="16"/>
    </row>
    <row r="435" spans="3:3" ht="18" customHeight="1" x14ac:dyDescent="0.35">
      <c r="C435" s="16"/>
    </row>
    <row r="436" spans="3:3" ht="18" customHeight="1" x14ac:dyDescent="0.35">
      <c r="C436" s="16"/>
    </row>
    <row r="437" spans="3:3" ht="18" customHeight="1" x14ac:dyDescent="0.35">
      <c r="C437" s="16"/>
    </row>
    <row r="438" spans="3:3" ht="18" customHeight="1" x14ac:dyDescent="0.35">
      <c r="C438" s="16"/>
    </row>
    <row r="439" spans="3:3" ht="18" customHeight="1" x14ac:dyDescent="0.35">
      <c r="C439" s="16"/>
    </row>
    <row r="440" spans="3:3" ht="18" customHeight="1" x14ac:dyDescent="0.35">
      <c r="C440" s="16"/>
    </row>
    <row r="441" spans="3:3" ht="18" customHeight="1" x14ac:dyDescent="0.35">
      <c r="C441" s="16"/>
    </row>
    <row r="442" spans="3:3" ht="18" customHeight="1" x14ac:dyDescent="0.35">
      <c r="C442" s="16"/>
    </row>
    <row r="443" spans="3:3" ht="18" customHeight="1" x14ac:dyDescent="0.35">
      <c r="C443" s="16"/>
    </row>
    <row r="444" spans="3:3" ht="18" customHeight="1" x14ac:dyDescent="0.35">
      <c r="C444" s="16"/>
    </row>
    <row r="445" spans="3:3" ht="18" customHeight="1" x14ac:dyDescent="0.35">
      <c r="C445" s="16"/>
    </row>
    <row r="446" spans="3:3" ht="18" customHeight="1" x14ac:dyDescent="0.35">
      <c r="C446" s="16"/>
    </row>
    <row r="447" spans="3:3" ht="18" customHeight="1" x14ac:dyDescent="0.35">
      <c r="C447" s="16"/>
    </row>
    <row r="448" spans="3:3" ht="18" customHeight="1" x14ac:dyDescent="0.35">
      <c r="C448" s="16"/>
    </row>
    <row r="449" spans="3:3" ht="18" customHeight="1" x14ac:dyDescent="0.35">
      <c r="C449" s="16"/>
    </row>
    <row r="450" spans="3:3" ht="18" customHeight="1" x14ac:dyDescent="0.35">
      <c r="C450" s="16"/>
    </row>
    <row r="451" spans="3:3" ht="18" customHeight="1" x14ac:dyDescent="0.35">
      <c r="C451" s="16"/>
    </row>
    <row r="452" spans="3:3" ht="18" customHeight="1" x14ac:dyDescent="0.35">
      <c r="C452" s="16"/>
    </row>
    <row r="453" spans="3:3" ht="18" customHeight="1" x14ac:dyDescent="0.35">
      <c r="C453" s="16"/>
    </row>
    <row r="454" spans="3:3" ht="18" customHeight="1" x14ac:dyDescent="0.35">
      <c r="C454" s="16"/>
    </row>
    <row r="455" spans="3:3" ht="18" customHeight="1" x14ac:dyDescent="0.35">
      <c r="C455" s="16"/>
    </row>
    <row r="456" spans="3:3" ht="18" customHeight="1" x14ac:dyDescent="0.35">
      <c r="C456" s="16"/>
    </row>
    <row r="457" spans="3:3" ht="18" customHeight="1" x14ac:dyDescent="0.35">
      <c r="C457" s="16"/>
    </row>
    <row r="458" spans="3:3" ht="18" customHeight="1" x14ac:dyDescent="0.35">
      <c r="C458" s="16"/>
    </row>
    <row r="459" spans="3:3" ht="18" customHeight="1" x14ac:dyDescent="0.35">
      <c r="C459" s="16"/>
    </row>
    <row r="460" spans="3:3" ht="18" customHeight="1" x14ac:dyDescent="0.35">
      <c r="C460" s="16"/>
    </row>
    <row r="461" spans="3:3" ht="18" customHeight="1" x14ac:dyDescent="0.35">
      <c r="C461" s="16"/>
    </row>
    <row r="462" spans="3:3" ht="18" customHeight="1" x14ac:dyDescent="0.35">
      <c r="C462" s="16"/>
    </row>
    <row r="463" spans="3:3" ht="18" customHeight="1" x14ac:dyDescent="0.35">
      <c r="C463" s="16"/>
    </row>
    <row r="464" spans="3:3" ht="18" customHeight="1" x14ac:dyDescent="0.35">
      <c r="C464" s="16"/>
    </row>
    <row r="465" spans="3:3" ht="18" customHeight="1" x14ac:dyDescent="0.35">
      <c r="C465" s="16"/>
    </row>
    <row r="466" spans="3:3" ht="18" customHeight="1" x14ac:dyDescent="0.35">
      <c r="C466" s="16"/>
    </row>
    <row r="467" spans="3:3" ht="18" customHeight="1" x14ac:dyDescent="0.35">
      <c r="C467" s="16"/>
    </row>
    <row r="468" spans="3:3" ht="18" customHeight="1" x14ac:dyDescent="0.35">
      <c r="C468" s="16"/>
    </row>
    <row r="469" spans="3:3" ht="18" customHeight="1" x14ac:dyDescent="0.35">
      <c r="C469" s="16"/>
    </row>
    <row r="470" spans="3:3" ht="18" customHeight="1" x14ac:dyDescent="0.35">
      <c r="C470" s="16"/>
    </row>
    <row r="471" spans="3:3" ht="18" customHeight="1" x14ac:dyDescent="0.35">
      <c r="C471" s="16"/>
    </row>
    <row r="472" spans="3:3" ht="18" customHeight="1" x14ac:dyDescent="0.35">
      <c r="C472" s="16"/>
    </row>
    <row r="473" spans="3:3" ht="18" customHeight="1" x14ac:dyDescent="0.35">
      <c r="C473" s="16"/>
    </row>
    <row r="474" spans="3:3" ht="18" customHeight="1" x14ac:dyDescent="0.35">
      <c r="C474" s="16"/>
    </row>
    <row r="475" spans="3:3" ht="18" customHeight="1" x14ac:dyDescent="0.35">
      <c r="C475" s="16"/>
    </row>
    <row r="476" spans="3:3" ht="18" customHeight="1" x14ac:dyDescent="0.35">
      <c r="C476" s="16"/>
    </row>
    <row r="477" spans="3:3" ht="18" customHeight="1" x14ac:dyDescent="0.35">
      <c r="C477" s="16"/>
    </row>
    <row r="478" spans="3:3" ht="18" customHeight="1" x14ac:dyDescent="0.35">
      <c r="C478" s="16"/>
    </row>
    <row r="479" spans="3:3" ht="18" customHeight="1" x14ac:dyDescent="0.35">
      <c r="C479" s="16"/>
    </row>
    <row r="480" spans="3:3" ht="18" customHeight="1" x14ac:dyDescent="0.35">
      <c r="C480" s="16"/>
    </row>
    <row r="481" spans="3:3" ht="18" customHeight="1" x14ac:dyDescent="0.35">
      <c r="C481" s="16"/>
    </row>
    <row r="482" spans="3:3" ht="18" customHeight="1" x14ac:dyDescent="0.35">
      <c r="C482" s="16"/>
    </row>
    <row r="483" spans="3:3" ht="18" customHeight="1" x14ac:dyDescent="0.35">
      <c r="C483" s="16"/>
    </row>
    <row r="484" spans="3:3" ht="18" customHeight="1" x14ac:dyDescent="0.35">
      <c r="C484" s="16"/>
    </row>
    <row r="485" spans="3:3" ht="18" customHeight="1" x14ac:dyDescent="0.35">
      <c r="C485" s="16"/>
    </row>
    <row r="486" spans="3:3" ht="18" customHeight="1" x14ac:dyDescent="0.35">
      <c r="C486" s="16"/>
    </row>
    <row r="487" spans="3:3" ht="18" customHeight="1" x14ac:dyDescent="0.35">
      <c r="C487" s="16"/>
    </row>
    <row r="488" spans="3:3" ht="18" customHeight="1" x14ac:dyDescent="0.35">
      <c r="C488" s="16"/>
    </row>
    <row r="489" spans="3:3" ht="18" customHeight="1" x14ac:dyDescent="0.35">
      <c r="C489" s="16"/>
    </row>
    <row r="490" spans="3:3" ht="18" customHeight="1" x14ac:dyDescent="0.35">
      <c r="C490" s="16"/>
    </row>
    <row r="491" spans="3:3" ht="18" customHeight="1" x14ac:dyDescent="0.35">
      <c r="C491" s="16"/>
    </row>
    <row r="492" spans="3:3" ht="18" customHeight="1" x14ac:dyDescent="0.35">
      <c r="C492" s="16"/>
    </row>
    <row r="493" spans="3:3" ht="18" customHeight="1" x14ac:dyDescent="0.35">
      <c r="C493" s="16"/>
    </row>
    <row r="494" spans="3:3" ht="18" customHeight="1" x14ac:dyDescent="0.35">
      <c r="C494" s="16"/>
    </row>
    <row r="495" spans="3:3" ht="18" customHeight="1" x14ac:dyDescent="0.35">
      <c r="C495" s="16"/>
    </row>
    <row r="496" spans="3:3" ht="18" customHeight="1" x14ac:dyDescent="0.35">
      <c r="C496" s="16"/>
    </row>
    <row r="497" spans="3:3" ht="18" customHeight="1" x14ac:dyDescent="0.35">
      <c r="C497" s="16"/>
    </row>
    <row r="498" spans="3:3" ht="18" customHeight="1" x14ac:dyDescent="0.35">
      <c r="C498" s="16"/>
    </row>
    <row r="499" spans="3:3" ht="18" customHeight="1" x14ac:dyDescent="0.35">
      <c r="C499" s="16"/>
    </row>
    <row r="500" spans="3:3" ht="18" customHeight="1" x14ac:dyDescent="0.35">
      <c r="C500" s="16"/>
    </row>
    <row r="501" spans="3:3" ht="18" customHeight="1" x14ac:dyDescent="0.35">
      <c r="C501" s="16"/>
    </row>
    <row r="502" spans="3:3" ht="18" customHeight="1" x14ac:dyDescent="0.35">
      <c r="C502" s="16"/>
    </row>
    <row r="503" spans="3:3" ht="18" customHeight="1" x14ac:dyDescent="0.35">
      <c r="C503" s="16"/>
    </row>
    <row r="504" spans="3:3" ht="18" customHeight="1" x14ac:dyDescent="0.35">
      <c r="C504" s="16"/>
    </row>
    <row r="505" spans="3:3" ht="18" customHeight="1" x14ac:dyDescent="0.35">
      <c r="C505" s="16"/>
    </row>
    <row r="506" spans="3:3" ht="18" customHeight="1" x14ac:dyDescent="0.35">
      <c r="C506" s="16"/>
    </row>
    <row r="507" spans="3:3" ht="18" customHeight="1" x14ac:dyDescent="0.35">
      <c r="C507" s="16"/>
    </row>
    <row r="508" spans="3:3" ht="18" customHeight="1" x14ac:dyDescent="0.35">
      <c r="C508" s="16"/>
    </row>
    <row r="509" spans="3:3" ht="18" customHeight="1" x14ac:dyDescent="0.35">
      <c r="C509" s="16"/>
    </row>
    <row r="510" spans="3:3" ht="18" customHeight="1" x14ac:dyDescent="0.35">
      <c r="C510" s="16"/>
    </row>
    <row r="511" spans="3:3" ht="18" customHeight="1" x14ac:dyDescent="0.35">
      <c r="C511" s="16"/>
    </row>
    <row r="512" spans="3:3" ht="18" customHeight="1" x14ac:dyDescent="0.35">
      <c r="C512" s="16"/>
    </row>
    <row r="513" spans="3:3" ht="18" customHeight="1" x14ac:dyDescent="0.35">
      <c r="C513" s="16"/>
    </row>
    <row r="514" spans="3:3" ht="18" customHeight="1" x14ac:dyDescent="0.35">
      <c r="C514" s="16"/>
    </row>
    <row r="515" spans="3:3" ht="18" customHeight="1" x14ac:dyDescent="0.35">
      <c r="C515" s="16"/>
    </row>
    <row r="516" spans="3:3" ht="18" customHeight="1" x14ac:dyDescent="0.35">
      <c r="C516" s="16"/>
    </row>
    <row r="517" spans="3:3" ht="18" customHeight="1" x14ac:dyDescent="0.35">
      <c r="C517" s="16"/>
    </row>
    <row r="518" spans="3:3" ht="18" customHeight="1" x14ac:dyDescent="0.35">
      <c r="C518" s="16"/>
    </row>
    <row r="519" spans="3:3" ht="18" customHeight="1" x14ac:dyDescent="0.35">
      <c r="C519" s="16"/>
    </row>
    <row r="520" spans="3:3" ht="18" customHeight="1" x14ac:dyDescent="0.35">
      <c r="C520" s="16"/>
    </row>
    <row r="521" spans="3:3" ht="18" customHeight="1" x14ac:dyDescent="0.35">
      <c r="C521" s="16"/>
    </row>
    <row r="522" spans="3:3" ht="18" customHeight="1" x14ac:dyDescent="0.35">
      <c r="C522" s="16"/>
    </row>
    <row r="523" spans="3:3" ht="18" customHeight="1" x14ac:dyDescent="0.35">
      <c r="C523" s="16"/>
    </row>
    <row r="524" spans="3:3" ht="18" customHeight="1" x14ac:dyDescent="0.35">
      <c r="C524" s="16"/>
    </row>
    <row r="525" spans="3:3" ht="18" customHeight="1" x14ac:dyDescent="0.35">
      <c r="C525" s="16"/>
    </row>
    <row r="526" spans="3:3" ht="18" customHeight="1" x14ac:dyDescent="0.35">
      <c r="C526" s="16"/>
    </row>
    <row r="527" spans="3:3" ht="18" customHeight="1" x14ac:dyDescent="0.35">
      <c r="C527" s="16"/>
    </row>
    <row r="528" spans="3:3" ht="18" customHeight="1" x14ac:dyDescent="0.35">
      <c r="C528" s="16"/>
    </row>
    <row r="529" spans="3:3" ht="18" customHeight="1" x14ac:dyDescent="0.35">
      <c r="C529" s="16"/>
    </row>
    <row r="530" spans="3:3" ht="18" customHeight="1" x14ac:dyDescent="0.35">
      <c r="C530" s="16"/>
    </row>
    <row r="531" spans="3:3" ht="18" customHeight="1" x14ac:dyDescent="0.35">
      <c r="C531" s="16"/>
    </row>
    <row r="532" spans="3:3" ht="18" customHeight="1" x14ac:dyDescent="0.35">
      <c r="C532" s="16"/>
    </row>
    <row r="533" spans="3:3" ht="18" customHeight="1" x14ac:dyDescent="0.35">
      <c r="C533" s="16"/>
    </row>
    <row r="534" spans="3:3" ht="18" customHeight="1" x14ac:dyDescent="0.35">
      <c r="C534" s="16"/>
    </row>
    <row r="535" spans="3:3" ht="18" customHeight="1" x14ac:dyDescent="0.35">
      <c r="C535" s="16"/>
    </row>
    <row r="536" spans="3:3" ht="18" customHeight="1" x14ac:dyDescent="0.35">
      <c r="C536" s="16"/>
    </row>
    <row r="537" spans="3:3" ht="18" customHeight="1" x14ac:dyDescent="0.35">
      <c r="C537" s="16"/>
    </row>
    <row r="538" spans="3:3" ht="18" customHeight="1" x14ac:dyDescent="0.35">
      <c r="C538" s="16"/>
    </row>
    <row r="539" spans="3:3" ht="18" customHeight="1" x14ac:dyDescent="0.35">
      <c r="C539" s="16"/>
    </row>
    <row r="540" spans="3:3" ht="18" customHeight="1" x14ac:dyDescent="0.35">
      <c r="C540" s="16"/>
    </row>
    <row r="541" spans="3:3" ht="18" customHeight="1" x14ac:dyDescent="0.35">
      <c r="C541" s="16"/>
    </row>
    <row r="542" spans="3:3" ht="18" customHeight="1" x14ac:dyDescent="0.35">
      <c r="C542" s="16"/>
    </row>
    <row r="543" spans="3:3" ht="18" customHeight="1" x14ac:dyDescent="0.35">
      <c r="C543" s="16"/>
    </row>
    <row r="544" spans="3:3" ht="18" customHeight="1" x14ac:dyDescent="0.35">
      <c r="C544" s="16"/>
    </row>
    <row r="545" spans="3:3" ht="18" customHeight="1" x14ac:dyDescent="0.35">
      <c r="C545" s="16"/>
    </row>
    <row r="546" spans="3:3" ht="18" customHeight="1" x14ac:dyDescent="0.35">
      <c r="C546" s="16"/>
    </row>
    <row r="547" spans="3:3" ht="18" customHeight="1" x14ac:dyDescent="0.35">
      <c r="C547" s="16"/>
    </row>
    <row r="548" spans="3:3" ht="18" customHeight="1" x14ac:dyDescent="0.35">
      <c r="C548" s="16"/>
    </row>
    <row r="549" spans="3:3" ht="18" customHeight="1" x14ac:dyDescent="0.35">
      <c r="C549" s="16"/>
    </row>
    <row r="550" spans="3:3" ht="18" customHeight="1" x14ac:dyDescent="0.35">
      <c r="C550" s="16"/>
    </row>
    <row r="551" spans="3:3" ht="18" customHeight="1" x14ac:dyDescent="0.35">
      <c r="C551" s="16"/>
    </row>
    <row r="552" spans="3:3" ht="18" customHeight="1" x14ac:dyDescent="0.35">
      <c r="C552" s="16"/>
    </row>
    <row r="553" spans="3:3" ht="18" customHeight="1" x14ac:dyDescent="0.35">
      <c r="C553" s="16"/>
    </row>
    <row r="554" spans="3:3" ht="18" customHeight="1" x14ac:dyDescent="0.35">
      <c r="C554" s="16"/>
    </row>
    <row r="555" spans="3:3" ht="18" customHeight="1" x14ac:dyDescent="0.35">
      <c r="C555" s="16"/>
    </row>
    <row r="556" spans="3:3" ht="18" customHeight="1" x14ac:dyDescent="0.35">
      <c r="C556" s="16"/>
    </row>
    <row r="557" spans="3:3" ht="18" customHeight="1" x14ac:dyDescent="0.35">
      <c r="C557" s="16"/>
    </row>
    <row r="558" spans="3:3" ht="18" customHeight="1" x14ac:dyDescent="0.35">
      <c r="C558" s="16"/>
    </row>
    <row r="559" spans="3:3" ht="18" customHeight="1" x14ac:dyDescent="0.35">
      <c r="C559" s="16"/>
    </row>
    <row r="560" spans="3:3" ht="18" customHeight="1" x14ac:dyDescent="0.35">
      <c r="C560" s="16"/>
    </row>
    <row r="561" spans="3:3" ht="18" customHeight="1" x14ac:dyDescent="0.35">
      <c r="C561" s="16"/>
    </row>
    <row r="562" spans="3:3" ht="18" customHeight="1" x14ac:dyDescent="0.35">
      <c r="C562" s="16"/>
    </row>
    <row r="563" spans="3:3" ht="18" customHeight="1" x14ac:dyDescent="0.35">
      <c r="C563" s="16"/>
    </row>
    <row r="564" spans="3:3" ht="18" customHeight="1" x14ac:dyDescent="0.35">
      <c r="C564" s="16"/>
    </row>
    <row r="565" spans="3:3" ht="18" customHeight="1" x14ac:dyDescent="0.35">
      <c r="C565" s="16"/>
    </row>
    <row r="566" spans="3:3" ht="18" customHeight="1" x14ac:dyDescent="0.35">
      <c r="C566" s="16"/>
    </row>
    <row r="567" spans="3:3" ht="18" customHeight="1" x14ac:dyDescent="0.35">
      <c r="C567" s="16"/>
    </row>
    <row r="568" spans="3:3" ht="18" customHeight="1" x14ac:dyDescent="0.35">
      <c r="C568" s="16"/>
    </row>
    <row r="569" spans="3:3" ht="18" customHeight="1" x14ac:dyDescent="0.35">
      <c r="C569" s="16"/>
    </row>
    <row r="570" spans="3:3" ht="18" customHeight="1" x14ac:dyDescent="0.35">
      <c r="C570" s="16"/>
    </row>
    <row r="571" spans="3:3" ht="18" customHeight="1" x14ac:dyDescent="0.35">
      <c r="C571" s="16"/>
    </row>
    <row r="572" spans="3:3" ht="18" customHeight="1" x14ac:dyDescent="0.35">
      <c r="C572" s="16"/>
    </row>
    <row r="573" spans="3:3" ht="18" customHeight="1" x14ac:dyDescent="0.35">
      <c r="C573" s="16"/>
    </row>
    <row r="574" spans="3:3" ht="18" customHeight="1" x14ac:dyDescent="0.35">
      <c r="C574" s="16"/>
    </row>
    <row r="575" spans="3:3" ht="18" customHeight="1" x14ac:dyDescent="0.35">
      <c r="C575" s="16"/>
    </row>
    <row r="576" spans="3:3" ht="18" customHeight="1" x14ac:dyDescent="0.35">
      <c r="C576" s="16"/>
    </row>
    <row r="577" spans="3:3" ht="18" customHeight="1" x14ac:dyDescent="0.35">
      <c r="C577" s="16"/>
    </row>
    <row r="578" spans="3:3" ht="18" customHeight="1" x14ac:dyDescent="0.35">
      <c r="C578" s="16"/>
    </row>
    <row r="579" spans="3:3" ht="18" customHeight="1" x14ac:dyDescent="0.35">
      <c r="C579" s="16"/>
    </row>
    <row r="580" spans="3:3" ht="18" customHeight="1" x14ac:dyDescent="0.35">
      <c r="C580" s="16"/>
    </row>
    <row r="581" spans="3:3" ht="18" customHeight="1" x14ac:dyDescent="0.35">
      <c r="C581" s="16"/>
    </row>
    <row r="582" spans="3:3" ht="18" customHeight="1" x14ac:dyDescent="0.35">
      <c r="C582" s="16"/>
    </row>
    <row r="583" spans="3:3" ht="18" customHeight="1" x14ac:dyDescent="0.35">
      <c r="C583" s="16"/>
    </row>
    <row r="584" spans="3:3" ht="18" customHeight="1" x14ac:dyDescent="0.35">
      <c r="C584" s="16"/>
    </row>
    <row r="585" spans="3:3" ht="18" customHeight="1" x14ac:dyDescent="0.35">
      <c r="C585" s="16"/>
    </row>
    <row r="586" spans="3:3" ht="18" customHeight="1" x14ac:dyDescent="0.35">
      <c r="C586" s="16"/>
    </row>
    <row r="587" spans="3:3" ht="18" customHeight="1" x14ac:dyDescent="0.35">
      <c r="C587" s="16"/>
    </row>
    <row r="588" spans="3:3" ht="18" customHeight="1" x14ac:dyDescent="0.35">
      <c r="C588" s="16"/>
    </row>
    <row r="589" spans="3:3" ht="18" customHeight="1" x14ac:dyDescent="0.35">
      <c r="C589" s="16"/>
    </row>
    <row r="590" spans="3:3" ht="18" customHeight="1" x14ac:dyDescent="0.35">
      <c r="C590" s="16"/>
    </row>
    <row r="591" spans="3:3" ht="18" customHeight="1" x14ac:dyDescent="0.35">
      <c r="C591" s="16"/>
    </row>
    <row r="592" spans="3:3" ht="18" customHeight="1" x14ac:dyDescent="0.35">
      <c r="C592" s="16"/>
    </row>
    <row r="593" spans="3:3" ht="18" customHeight="1" x14ac:dyDescent="0.35">
      <c r="C593" s="16"/>
    </row>
    <row r="594" spans="3:3" ht="18" customHeight="1" x14ac:dyDescent="0.35">
      <c r="C594" s="16"/>
    </row>
    <row r="595" spans="3:3" ht="18" customHeight="1" x14ac:dyDescent="0.35">
      <c r="C595" s="16"/>
    </row>
    <row r="596" spans="3:3" ht="18" customHeight="1" x14ac:dyDescent="0.35">
      <c r="C596" s="16"/>
    </row>
    <row r="597" spans="3:3" ht="18" customHeight="1" x14ac:dyDescent="0.35">
      <c r="C597" s="16"/>
    </row>
    <row r="598" spans="3:3" ht="18" customHeight="1" x14ac:dyDescent="0.35">
      <c r="C598" s="16"/>
    </row>
    <row r="599" spans="3:3" ht="18" customHeight="1" x14ac:dyDescent="0.35">
      <c r="C599" s="16"/>
    </row>
    <row r="600" spans="3:3" ht="18" customHeight="1" x14ac:dyDescent="0.35">
      <c r="C600" s="16"/>
    </row>
    <row r="601" spans="3:3" ht="18" customHeight="1" x14ac:dyDescent="0.35">
      <c r="C601" s="16"/>
    </row>
    <row r="602" spans="3:3" ht="18" customHeight="1" x14ac:dyDescent="0.35">
      <c r="C602" s="16"/>
    </row>
    <row r="603" spans="3:3" ht="18" customHeight="1" x14ac:dyDescent="0.35">
      <c r="C603" s="16"/>
    </row>
    <row r="604" spans="3:3" ht="18" customHeight="1" x14ac:dyDescent="0.35">
      <c r="C604" s="16"/>
    </row>
    <row r="605" spans="3:3" ht="18" customHeight="1" x14ac:dyDescent="0.35">
      <c r="C605" s="16"/>
    </row>
    <row r="606" spans="3:3" ht="18" customHeight="1" x14ac:dyDescent="0.35">
      <c r="C606" s="16"/>
    </row>
    <row r="607" spans="3:3" ht="18" customHeight="1" x14ac:dyDescent="0.35">
      <c r="C607" s="16"/>
    </row>
    <row r="608" spans="3:3" ht="18" customHeight="1" x14ac:dyDescent="0.35">
      <c r="C608" s="16"/>
    </row>
    <row r="609" spans="3:3" ht="18" customHeight="1" x14ac:dyDescent="0.35">
      <c r="C609" s="16"/>
    </row>
    <row r="610" spans="3:3" ht="18" customHeight="1" x14ac:dyDescent="0.35">
      <c r="C610" s="16"/>
    </row>
    <row r="611" spans="3:3" ht="18" customHeight="1" x14ac:dyDescent="0.35">
      <c r="C611" s="16"/>
    </row>
    <row r="612" spans="3:3" ht="18" customHeight="1" x14ac:dyDescent="0.35">
      <c r="C612" s="16"/>
    </row>
    <row r="613" spans="3:3" ht="18" customHeight="1" x14ac:dyDescent="0.35">
      <c r="C613" s="16"/>
    </row>
    <row r="614" spans="3:3" ht="18" customHeight="1" x14ac:dyDescent="0.35">
      <c r="C614" s="16"/>
    </row>
    <row r="615" spans="3:3" ht="18" customHeight="1" x14ac:dyDescent="0.35">
      <c r="C615" s="16"/>
    </row>
    <row r="616" spans="3:3" ht="18" customHeight="1" x14ac:dyDescent="0.35">
      <c r="C616" s="16"/>
    </row>
    <row r="617" spans="3:3" ht="18" customHeight="1" x14ac:dyDescent="0.35">
      <c r="C617" s="16"/>
    </row>
    <row r="618" spans="3:3" ht="18" customHeight="1" x14ac:dyDescent="0.35">
      <c r="C618" s="16"/>
    </row>
    <row r="619" spans="3:3" ht="18" customHeight="1" x14ac:dyDescent="0.35">
      <c r="C619" s="16"/>
    </row>
    <row r="620" spans="3:3" ht="18" customHeight="1" x14ac:dyDescent="0.35">
      <c r="C620" s="16"/>
    </row>
    <row r="621" spans="3:3" ht="18" customHeight="1" x14ac:dyDescent="0.35">
      <c r="C621" s="16"/>
    </row>
    <row r="622" spans="3:3" ht="18" customHeight="1" x14ac:dyDescent="0.35">
      <c r="C622" s="16"/>
    </row>
    <row r="623" spans="3:3" ht="18" customHeight="1" x14ac:dyDescent="0.35">
      <c r="C623" s="16"/>
    </row>
    <row r="624" spans="3:3" ht="18" customHeight="1" x14ac:dyDescent="0.35">
      <c r="C624" s="16"/>
    </row>
    <row r="625" spans="3:3" ht="18" customHeight="1" x14ac:dyDescent="0.35">
      <c r="C625" s="16"/>
    </row>
    <row r="626" spans="3:3" ht="18" customHeight="1" x14ac:dyDescent="0.35">
      <c r="C626" s="16"/>
    </row>
    <row r="627" spans="3:3" ht="18" customHeight="1" x14ac:dyDescent="0.35">
      <c r="C627" s="16"/>
    </row>
    <row r="628" spans="3:3" ht="18" customHeight="1" x14ac:dyDescent="0.35">
      <c r="C628" s="16"/>
    </row>
    <row r="629" spans="3:3" ht="18" customHeight="1" x14ac:dyDescent="0.35">
      <c r="C629" s="16"/>
    </row>
    <row r="630" spans="3:3" ht="18" customHeight="1" x14ac:dyDescent="0.35">
      <c r="C630" s="16"/>
    </row>
    <row r="631" spans="3:3" ht="18" customHeight="1" x14ac:dyDescent="0.35">
      <c r="C631" s="16"/>
    </row>
    <row r="632" spans="3:3" ht="18" customHeight="1" x14ac:dyDescent="0.35">
      <c r="C632" s="16"/>
    </row>
    <row r="633" spans="3:3" ht="18" customHeight="1" x14ac:dyDescent="0.35">
      <c r="C633" s="16"/>
    </row>
    <row r="634" spans="3:3" ht="18" customHeight="1" x14ac:dyDescent="0.35">
      <c r="C634" s="16"/>
    </row>
    <row r="635" spans="3:3" ht="18" customHeight="1" x14ac:dyDescent="0.35">
      <c r="C635" s="16"/>
    </row>
    <row r="636" spans="3:3" ht="18" customHeight="1" x14ac:dyDescent="0.35">
      <c r="C636" s="16"/>
    </row>
    <row r="637" spans="3:3" ht="18" customHeight="1" x14ac:dyDescent="0.35">
      <c r="C637" s="16"/>
    </row>
    <row r="638" spans="3:3" ht="18" customHeight="1" x14ac:dyDescent="0.35">
      <c r="C638" s="16"/>
    </row>
    <row r="639" spans="3:3" ht="18" customHeight="1" x14ac:dyDescent="0.35">
      <c r="C639" s="16"/>
    </row>
    <row r="640" spans="3:3" ht="18" customHeight="1" x14ac:dyDescent="0.35">
      <c r="C640" s="16"/>
    </row>
    <row r="641" spans="3:3" ht="18" customHeight="1" x14ac:dyDescent="0.35">
      <c r="C641" s="16"/>
    </row>
    <row r="642" spans="3:3" ht="18" customHeight="1" x14ac:dyDescent="0.35">
      <c r="C642" s="16"/>
    </row>
    <row r="643" spans="3:3" ht="18" customHeight="1" x14ac:dyDescent="0.35">
      <c r="C643" s="16"/>
    </row>
    <row r="644" spans="3:3" ht="18" customHeight="1" x14ac:dyDescent="0.35">
      <c r="C644" s="16"/>
    </row>
    <row r="645" spans="3:3" ht="18" customHeight="1" x14ac:dyDescent="0.35">
      <c r="C645" s="16"/>
    </row>
    <row r="646" spans="3:3" ht="18" customHeight="1" x14ac:dyDescent="0.35">
      <c r="C646" s="16"/>
    </row>
    <row r="647" spans="3:3" ht="18" customHeight="1" x14ac:dyDescent="0.35">
      <c r="C647" s="16"/>
    </row>
    <row r="648" spans="3:3" ht="18" customHeight="1" x14ac:dyDescent="0.35">
      <c r="C648" s="16"/>
    </row>
    <row r="649" spans="3:3" ht="18" customHeight="1" x14ac:dyDescent="0.35">
      <c r="C649" s="16"/>
    </row>
    <row r="650" spans="3:3" ht="18" customHeight="1" x14ac:dyDescent="0.35">
      <c r="C650" s="16"/>
    </row>
    <row r="651" spans="3:3" ht="18" customHeight="1" x14ac:dyDescent="0.35">
      <c r="C651" s="16"/>
    </row>
    <row r="652" spans="3:3" ht="18" customHeight="1" x14ac:dyDescent="0.35">
      <c r="C652" s="16"/>
    </row>
    <row r="653" spans="3:3" ht="18" customHeight="1" x14ac:dyDescent="0.35">
      <c r="C653" s="16"/>
    </row>
    <row r="654" spans="3:3" ht="18" customHeight="1" x14ac:dyDescent="0.35">
      <c r="C654" s="16"/>
    </row>
    <row r="655" spans="3:3" ht="18" customHeight="1" x14ac:dyDescent="0.35">
      <c r="C655" s="16"/>
    </row>
    <row r="656" spans="3:3" ht="18" customHeight="1" x14ac:dyDescent="0.35">
      <c r="C656" s="16"/>
    </row>
    <row r="657" spans="3:3" ht="18" customHeight="1" x14ac:dyDescent="0.35">
      <c r="C657" s="16"/>
    </row>
    <row r="658" spans="3:3" ht="18" customHeight="1" x14ac:dyDescent="0.35">
      <c r="C658" s="16"/>
    </row>
    <row r="659" spans="3:3" ht="18" customHeight="1" x14ac:dyDescent="0.35">
      <c r="C659" s="16"/>
    </row>
    <row r="660" spans="3:3" ht="18" customHeight="1" x14ac:dyDescent="0.35">
      <c r="C660" s="16"/>
    </row>
    <row r="661" spans="3:3" ht="18" customHeight="1" x14ac:dyDescent="0.35">
      <c r="C661" s="16"/>
    </row>
    <row r="662" spans="3:3" ht="18" customHeight="1" x14ac:dyDescent="0.35">
      <c r="C662" s="16"/>
    </row>
    <row r="663" spans="3:3" ht="18" customHeight="1" x14ac:dyDescent="0.35">
      <c r="C663" s="16"/>
    </row>
    <row r="664" spans="3:3" ht="18" customHeight="1" x14ac:dyDescent="0.35">
      <c r="C664" s="16"/>
    </row>
    <row r="665" spans="3:3" ht="18" customHeight="1" x14ac:dyDescent="0.35">
      <c r="C665" s="16"/>
    </row>
    <row r="666" spans="3:3" ht="18" customHeight="1" x14ac:dyDescent="0.35">
      <c r="C666" s="16"/>
    </row>
    <row r="667" spans="3:3" ht="18" customHeight="1" x14ac:dyDescent="0.35">
      <c r="C667" s="16"/>
    </row>
    <row r="668" spans="3:3" ht="18" customHeight="1" x14ac:dyDescent="0.35">
      <c r="C668" s="16"/>
    </row>
    <row r="669" spans="3:3" ht="18" customHeight="1" x14ac:dyDescent="0.35">
      <c r="C669" s="16"/>
    </row>
    <row r="670" spans="3:3" ht="18" customHeight="1" x14ac:dyDescent="0.35">
      <c r="C670" s="16"/>
    </row>
    <row r="671" spans="3:3" ht="18" customHeight="1" x14ac:dyDescent="0.35">
      <c r="C671" s="16"/>
    </row>
    <row r="672" spans="3:3" ht="18" customHeight="1" x14ac:dyDescent="0.35">
      <c r="C672" s="16"/>
    </row>
    <row r="673" spans="3:3" ht="18" customHeight="1" x14ac:dyDescent="0.35">
      <c r="C673" s="16"/>
    </row>
    <row r="674" spans="3:3" ht="18" customHeight="1" x14ac:dyDescent="0.35">
      <c r="C674" s="16"/>
    </row>
    <row r="675" spans="3:3" ht="18" customHeight="1" x14ac:dyDescent="0.35">
      <c r="C675" s="16"/>
    </row>
    <row r="676" spans="3:3" ht="18" customHeight="1" x14ac:dyDescent="0.35">
      <c r="C676" s="16"/>
    </row>
    <row r="677" spans="3:3" ht="18" customHeight="1" x14ac:dyDescent="0.35">
      <c r="C677" s="16"/>
    </row>
    <row r="678" spans="3:3" ht="18" customHeight="1" x14ac:dyDescent="0.35">
      <c r="C678" s="16"/>
    </row>
    <row r="679" spans="3:3" ht="18" customHeight="1" x14ac:dyDescent="0.35">
      <c r="C679" s="16"/>
    </row>
    <row r="680" spans="3:3" ht="18" customHeight="1" x14ac:dyDescent="0.35">
      <c r="C680" s="16"/>
    </row>
    <row r="681" spans="3:3" ht="18" customHeight="1" x14ac:dyDescent="0.35">
      <c r="C681" s="16"/>
    </row>
    <row r="682" spans="3:3" ht="18" customHeight="1" x14ac:dyDescent="0.35">
      <c r="C682" s="16"/>
    </row>
    <row r="683" spans="3:3" ht="18" customHeight="1" x14ac:dyDescent="0.35">
      <c r="C683" s="16"/>
    </row>
    <row r="684" spans="3:3" ht="18" customHeight="1" x14ac:dyDescent="0.35">
      <c r="C684" s="16"/>
    </row>
    <row r="685" spans="3:3" ht="18" customHeight="1" x14ac:dyDescent="0.35">
      <c r="C685" s="16"/>
    </row>
    <row r="686" spans="3:3" ht="18" customHeight="1" x14ac:dyDescent="0.35">
      <c r="C686" s="16"/>
    </row>
    <row r="687" spans="3:3" ht="18" customHeight="1" x14ac:dyDescent="0.35">
      <c r="C687" s="16"/>
    </row>
    <row r="688" spans="3:3" ht="18" customHeight="1" x14ac:dyDescent="0.35">
      <c r="C688" s="16"/>
    </row>
    <row r="689" spans="3:3" ht="18" customHeight="1" x14ac:dyDescent="0.35">
      <c r="C689" s="16"/>
    </row>
    <row r="690" spans="3:3" ht="18" customHeight="1" x14ac:dyDescent="0.35">
      <c r="C690" s="16"/>
    </row>
    <row r="691" spans="3:3" ht="18" customHeight="1" x14ac:dyDescent="0.35">
      <c r="C691" s="16"/>
    </row>
    <row r="692" spans="3:3" ht="18" customHeight="1" x14ac:dyDescent="0.35">
      <c r="C692" s="16"/>
    </row>
    <row r="693" spans="3:3" ht="18" customHeight="1" x14ac:dyDescent="0.35">
      <c r="C693" s="16"/>
    </row>
    <row r="694" spans="3:3" ht="18" customHeight="1" x14ac:dyDescent="0.35">
      <c r="C694" s="16"/>
    </row>
    <row r="695" spans="3:3" ht="18" customHeight="1" x14ac:dyDescent="0.35">
      <c r="C695" s="16"/>
    </row>
    <row r="696" spans="3:3" ht="18" customHeight="1" x14ac:dyDescent="0.35">
      <c r="C696" s="16"/>
    </row>
    <row r="697" spans="3:3" ht="18" customHeight="1" x14ac:dyDescent="0.35">
      <c r="C697" s="16"/>
    </row>
    <row r="698" spans="3:3" ht="18" customHeight="1" x14ac:dyDescent="0.35">
      <c r="C698" s="16"/>
    </row>
    <row r="699" spans="3:3" ht="18" customHeight="1" x14ac:dyDescent="0.35">
      <c r="C699" s="16"/>
    </row>
    <row r="700" spans="3:3" ht="18" customHeight="1" x14ac:dyDescent="0.35">
      <c r="C700" s="16"/>
    </row>
    <row r="701" spans="3:3" ht="18" customHeight="1" x14ac:dyDescent="0.35">
      <c r="C701" s="16"/>
    </row>
    <row r="702" spans="3:3" ht="18" customHeight="1" x14ac:dyDescent="0.35">
      <c r="C702" s="16"/>
    </row>
    <row r="703" spans="3:3" ht="18" customHeight="1" x14ac:dyDescent="0.35">
      <c r="C703" s="16"/>
    </row>
    <row r="704" spans="3:3" ht="18" customHeight="1" x14ac:dyDescent="0.35">
      <c r="C704" s="16"/>
    </row>
    <row r="705" spans="3:3" ht="18" customHeight="1" x14ac:dyDescent="0.35">
      <c r="C705" s="16"/>
    </row>
    <row r="706" spans="3:3" ht="18" customHeight="1" x14ac:dyDescent="0.35">
      <c r="C706" s="16"/>
    </row>
    <row r="707" spans="3:3" ht="18" customHeight="1" x14ac:dyDescent="0.35">
      <c r="C707" s="16"/>
    </row>
    <row r="708" spans="3:3" ht="18" customHeight="1" x14ac:dyDescent="0.35">
      <c r="C708" s="16"/>
    </row>
    <row r="709" spans="3:3" ht="18" customHeight="1" x14ac:dyDescent="0.35">
      <c r="C709" s="16"/>
    </row>
    <row r="710" spans="3:3" ht="18" customHeight="1" x14ac:dyDescent="0.35">
      <c r="C710" s="16"/>
    </row>
    <row r="711" spans="3:3" ht="18" customHeight="1" x14ac:dyDescent="0.35">
      <c r="C711" s="16"/>
    </row>
    <row r="712" spans="3:3" ht="18" customHeight="1" x14ac:dyDescent="0.35">
      <c r="C712" s="16"/>
    </row>
    <row r="713" spans="3:3" ht="18" customHeight="1" x14ac:dyDescent="0.35">
      <c r="C713" s="16"/>
    </row>
    <row r="714" spans="3:3" ht="18" customHeight="1" x14ac:dyDescent="0.35">
      <c r="C714" s="16"/>
    </row>
    <row r="715" spans="3:3" ht="18" customHeight="1" x14ac:dyDescent="0.35">
      <c r="C715" s="16"/>
    </row>
    <row r="716" spans="3:3" ht="18" customHeight="1" x14ac:dyDescent="0.35">
      <c r="C716" s="16"/>
    </row>
    <row r="717" spans="3:3" ht="18" customHeight="1" x14ac:dyDescent="0.35">
      <c r="C717" s="16"/>
    </row>
    <row r="718" spans="3:3" ht="18" customHeight="1" x14ac:dyDescent="0.35">
      <c r="C718" s="16"/>
    </row>
    <row r="719" spans="3:3" ht="18" customHeight="1" x14ac:dyDescent="0.35">
      <c r="C719" s="16"/>
    </row>
    <row r="720" spans="3:3" ht="18" customHeight="1" x14ac:dyDescent="0.35">
      <c r="C720" s="16"/>
    </row>
    <row r="721" spans="3:3" ht="18" customHeight="1" x14ac:dyDescent="0.35">
      <c r="C721" s="16"/>
    </row>
    <row r="722" spans="3:3" ht="18" customHeight="1" x14ac:dyDescent="0.35">
      <c r="C722" s="16"/>
    </row>
    <row r="723" spans="3:3" ht="18" customHeight="1" x14ac:dyDescent="0.35">
      <c r="C723" s="16"/>
    </row>
    <row r="724" spans="3:3" ht="18" customHeight="1" x14ac:dyDescent="0.35">
      <c r="C724" s="16"/>
    </row>
    <row r="725" spans="3:3" ht="18" customHeight="1" x14ac:dyDescent="0.35">
      <c r="C725" s="16"/>
    </row>
    <row r="726" spans="3:3" ht="18" customHeight="1" x14ac:dyDescent="0.35">
      <c r="C726" s="16"/>
    </row>
    <row r="727" spans="3:3" ht="18" customHeight="1" x14ac:dyDescent="0.35">
      <c r="C727" s="16"/>
    </row>
    <row r="728" spans="3:3" ht="18" customHeight="1" x14ac:dyDescent="0.35">
      <c r="C728" s="16"/>
    </row>
    <row r="729" spans="3:3" ht="18" customHeight="1" x14ac:dyDescent="0.35">
      <c r="C729" s="16"/>
    </row>
    <row r="730" spans="3:3" ht="18" customHeight="1" x14ac:dyDescent="0.35">
      <c r="C730" s="16"/>
    </row>
    <row r="731" spans="3:3" ht="18" customHeight="1" x14ac:dyDescent="0.35">
      <c r="C731" s="16"/>
    </row>
    <row r="732" spans="3:3" ht="18" customHeight="1" x14ac:dyDescent="0.35">
      <c r="C732" s="16"/>
    </row>
    <row r="733" spans="3:3" ht="18" customHeight="1" x14ac:dyDescent="0.35">
      <c r="C733" s="16"/>
    </row>
    <row r="734" spans="3:3" ht="18" customHeight="1" x14ac:dyDescent="0.35">
      <c r="C734" s="16"/>
    </row>
    <row r="735" spans="3:3" ht="18" customHeight="1" x14ac:dyDescent="0.35">
      <c r="C735" s="16"/>
    </row>
    <row r="736" spans="3:3" ht="18" customHeight="1" x14ac:dyDescent="0.35">
      <c r="C736" s="16"/>
    </row>
    <row r="737" spans="3:3" ht="18" customHeight="1" x14ac:dyDescent="0.35">
      <c r="C737" s="16"/>
    </row>
    <row r="738" spans="3:3" ht="18" customHeight="1" x14ac:dyDescent="0.35">
      <c r="C738" s="16"/>
    </row>
    <row r="739" spans="3:3" ht="18" customHeight="1" x14ac:dyDescent="0.35">
      <c r="C739" s="16"/>
    </row>
    <row r="740" spans="3:3" ht="18" customHeight="1" x14ac:dyDescent="0.35">
      <c r="C740" s="16"/>
    </row>
    <row r="741" spans="3:3" ht="18" customHeight="1" x14ac:dyDescent="0.35">
      <c r="C741" s="16"/>
    </row>
    <row r="742" spans="3:3" ht="18" customHeight="1" x14ac:dyDescent="0.35">
      <c r="C742" s="16"/>
    </row>
    <row r="743" spans="3:3" ht="18" customHeight="1" x14ac:dyDescent="0.35">
      <c r="C743" s="16"/>
    </row>
    <row r="744" spans="3:3" ht="18" customHeight="1" x14ac:dyDescent="0.35">
      <c r="C744" s="16"/>
    </row>
    <row r="745" spans="3:3" ht="18" customHeight="1" x14ac:dyDescent="0.35">
      <c r="C745" s="16"/>
    </row>
    <row r="746" spans="3:3" ht="18" customHeight="1" x14ac:dyDescent="0.35">
      <c r="C746" s="16"/>
    </row>
    <row r="747" spans="3:3" ht="18" customHeight="1" x14ac:dyDescent="0.35">
      <c r="C747" s="16"/>
    </row>
    <row r="748" spans="3:3" ht="18" customHeight="1" x14ac:dyDescent="0.35">
      <c r="C748" s="16"/>
    </row>
    <row r="749" spans="3:3" ht="18" customHeight="1" x14ac:dyDescent="0.35">
      <c r="C749" s="16"/>
    </row>
    <row r="750" spans="3:3" ht="18" customHeight="1" x14ac:dyDescent="0.35">
      <c r="C750" s="16"/>
    </row>
    <row r="751" spans="3:3" ht="18" customHeight="1" x14ac:dyDescent="0.35">
      <c r="C751" s="16"/>
    </row>
    <row r="752" spans="3:3" ht="18" customHeight="1" x14ac:dyDescent="0.35">
      <c r="C752" s="16"/>
    </row>
    <row r="753" spans="3:3" ht="18" customHeight="1" x14ac:dyDescent="0.35">
      <c r="C753" s="16"/>
    </row>
    <row r="754" spans="3:3" ht="18" customHeight="1" x14ac:dyDescent="0.35">
      <c r="C754" s="16"/>
    </row>
    <row r="755" spans="3:3" ht="18" customHeight="1" x14ac:dyDescent="0.35">
      <c r="C755" s="16"/>
    </row>
    <row r="756" spans="3:3" ht="18" customHeight="1" x14ac:dyDescent="0.35">
      <c r="C756" s="16"/>
    </row>
    <row r="757" spans="3:3" ht="18" customHeight="1" x14ac:dyDescent="0.35">
      <c r="C757" s="16"/>
    </row>
    <row r="758" spans="3:3" ht="18" customHeight="1" x14ac:dyDescent="0.35">
      <c r="C758" s="16"/>
    </row>
    <row r="759" spans="3:3" ht="18" customHeight="1" x14ac:dyDescent="0.35">
      <c r="C759" s="16"/>
    </row>
    <row r="760" spans="3:3" ht="18" customHeight="1" x14ac:dyDescent="0.35">
      <c r="C760" s="16"/>
    </row>
    <row r="761" spans="3:3" ht="18" customHeight="1" x14ac:dyDescent="0.35">
      <c r="C761" s="16"/>
    </row>
    <row r="762" spans="3:3" ht="18" customHeight="1" x14ac:dyDescent="0.35">
      <c r="C762" s="16"/>
    </row>
    <row r="763" spans="3:3" ht="18" customHeight="1" x14ac:dyDescent="0.35">
      <c r="C763" s="16"/>
    </row>
    <row r="764" spans="3:3" ht="18" customHeight="1" x14ac:dyDescent="0.35">
      <c r="C764" s="16"/>
    </row>
    <row r="765" spans="3:3" ht="18" customHeight="1" x14ac:dyDescent="0.35">
      <c r="C765" s="16"/>
    </row>
    <row r="766" spans="3:3" ht="18" customHeight="1" x14ac:dyDescent="0.35">
      <c r="C766" s="16"/>
    </row>
    <row r="767" spans="3:3" ht="18" customHeight="1" x14ac:dyDescent="0.35">
      <c r="C767" s="16"/>
    </row>
    <row r="768" spans="3:3" ht="18" customHeight="1" x14ac:dyDescent="0.35">
      <c r="C768" s="16"/>
    </row>
    <row r="769" spans="3:3" ht="18" customHeight="1" x14ac:dyDescent="0.35">
      <c r="C769" s="16"/>
    </row>
    <row r="770" spans="3:3" ht="18" customHeight="1" x14ac:dyDescent="0.35">
      <c r="C770" s="16"/>
    </row>
    <row r="771" spans="3:3" ht="18" customHeight="1" x14ac:dyDescent="0.35">
      <c r="C771" s="16"/>
    </row>
    <row r="772" spans="3:3" ht="18" customHeight="1" x14ac:dyDescent="0.35">
      <c r="C772" s="16"/>
    </row>
    <row r="773" spans="3:3" ht="18" customHeight="1" x14ac:dyDescent="0.35">
      <c r="C773" s="16"/>
    </row>
    <row r="774" spans="3:3" ht="18" customHeight="1" x14ac:dyDescent="0.35">
      <c r="C774" s="16"/>
    </row>
    <row r="775" spans="3:3" ht="18" customHeight="1" x14ac:dyDescent="0.35">
      <c r="C775" s="16"/>
    </row>
    <row r="776" spans="3:3" ht="18" customHeight="1" x14ac:dyDescent="0.35">
      <c r="C776" s="16"/>
    </row>
    <row r="777" spans="3:3" ht="18" customHeight="1" x14ac:dyDescent="0.35">
      <c r="C777" s="16"/>
    </row>
    <row r="778" spans="3:3" ht="18" customHeight="1" x14ac:dyDescent="0.35">
      <c r="C778" s="16"/>
    </row>
    <row r="779" spans="3:3" ht="18" customHeight="1" x14ac:dyDescent="0.35">
      <c r="C779" s="16"/>
    </row>
    <row r="780" spans="3:3" ht="18" customHeight="1" x14ac:dyDescent="0.35">
      <c r="C780" s="16"/>
    </row>
    <row r="781" spans="3:3" ht="18" customHeight="1" x14ac:dyDescent="0.35">
      <c r="C781" s="16"/>
    </row>
    <row r="782" spans="3:3" ht="18" customHeight="1" x14ac:dyDescent="0.35">
      <c r="C782" s="16"/>
    </row>
    <row r="783" spans="3:3" ht="18" customHeight="1" x14ac:dyDescent="0.35">
      <c r="C783" s="16"/>
    </row>
    <row r="784" spans="3:3" ht="18" customHeight="1" x14ac:dyDescent="0.35">
      <c r="C784" s="16"/>
    </row>
    <row r="785" spans="3:3" ht="18" customHeight="1" x14ac:dyDescent="0.35">
      <c r="C785" s="16"/>
    </row>
    <row r="786" spans="3:3" ht="18" customHeight="1" x14ac:dyDescent="0.35">
      <c r="C786" s="16"/>
    </row>
    <row r="787" spans="3:3" ht="18" customHeight="1" x14ac:dyDescent="0.35">
      <c r="C787" s="16"/>
    </row>
    <row r="788" spans="3:3" ht="18" customHeight="1" x14ac:dyDescent="0.35">
      <c r="C788" s="16"/>
    </row>
    <row r="789" spans="3:3" ht="18" customHeight="1" x14ac:dyDescent="0.35">
      <c r="C789" s="16"/>
    </row>
    <row r="790" spans="3:3" ht="18" customHeight="1" x14ac:dyDescent="0.35">
      <c r="C790" s="16"/>
    </row>
    <row r="791" spans="3:3" ht="18" customHeight="1" x14ac:dyDescent="0.35">
      <c r="C791" s="16"/>
    </row>
    <row r="792" spans="3:3" ht="18" customHeight="1" x14ac:dyDescent="0.35">
      <c r="C792" s="16"/>
    </row>
    <row r="793" spans="3:3" ht="18" customHeight="1" x14ac:dyDescent="0.35">
      <c r="C793" s="16"/>
    </row>
    <row r="794" spans="3:3" ht="18" customHeight="1" x14ac:dyDescent="0.35">
      <c r="C794" s="16"/>
    </row>
    <row r="795" spans="3:3" ht="18" customHeight="1" x14ac:dyDescent="0.35">
      <c r="C795" s="16"/>
    </row>
    <row r="796" spans="3:3" ht="18" customHeight="1" x14ac:dyDescent="0.35">
      <c r="C796" s="16"/>
    </row>
    <row r="797" spans="3:3" ht="18" customHeight="1" x14ac:dyDescent="0.35">
      <c r="C797" s="16"/>
    </row>
    <row r="798" spans="3:3" ht="18" customHeight="1" x14ac:dyDescent="0.35">
      <c r="C798" s="16"/>
    </row>
    <row r="799" spans="3:3" ht="18" customHeight="1" x14ac:dyDescent="0.35">
      <c r="C799" s="16"/>
    </row>
    <row r="800" spans="3:3" ht="18" customHeight="1" x14ac:dyDescent="0.35">
      <c r="C800" s="16"/>
    </row>
    <row r="801" spans="3:3" ht="18" customHeight="1" x14ac:dyDescent="0.35">
      <c r="C801" s="16"/>
    </row>
    <row r="802" spans="3:3" ht="18" customHeight="1" x14ac:dyDescent="0.35">
      <c r="C802" s="16"/>
    </row>
    <row r="803" spans="3:3" ht="18" customHeight="1" x14ac:dyDescent="0.35">
      <c r="C803" s="16"/>
    </row>
    <row r="804" spans="3:3" ht="18" customHeight="1" x14ac:dyDescent="0.35">
      <c r="C804" s="16"/>
    </row>
    <row r="805" spans="3:3" ht="18" customHeight="1" x14ac:dyDescent="0.35">
      <c r="C805" s="16"/>
    </row>
    <row r="806" spans="3:3" ht="18" customHeight="1" x14ac:dyDescent="0.35">
      <c r="C806" s="16"/>
    </row>
    <row r="807" spans="3:3" ht="18" customHeight="1" x14ac:dyDescent="0.35">
      <c r="C807" s="16"/>
    </row>
    <row r="808" spans="3:3" ht="18" customHeight="1" x14ac:dyDescent="0.35">
      <c r="C808" s="16"/>
    </row>
    <row r="809" spans="3:3" ht="18" customHeight="1" x14ac:dyDescent="0.35">
      <c r="C809" s="16"/>
    </row>
    <row r="810" spans="3:3" ht="18" customHeight="1" x14ac:dyDescent="0.35">
      <c r="C810" s="16"/>
    </row>
    <row r="811" spans="3:3" ht="18" customHeight="1" x14ac:dyDescent="0.35">
      <c r="C811" s="16"/>
    </row>
    <row r="812" spans="3:3" ht="18" customHeight="1" x14ac:dyDescent="0.35">
      <c r="C812" s="16"/>
    </row>
    <row r="813" spans="3:3" ht="18" customHeight="1" x14ac:dyDescent="0.35">
      <c r="C813" s="16"/>
    </row>
    <row r="814" spans="3:3" ht="18" customHeight="1" x14ac:dyDescent="0.35">
      <c r="C814" s="16"/>
    </row>
    <row r="815" spans="3:3" ht="18" customHeight="1" x14ac:dyDescent="0.35">
      <c r="C815" s="16"/>
    </row>
    <row r="816" spans="3:3" ht="18" customHeight="1" x14ac:dyDescent="0.35">
      <c r="C816" s="16"/>
    </row>
    <row r="817" spans="3:3" ht="18" customHeight="1" x14ac:dyDescent="0.35">
      <c r="C817" s="16"/>
    </row>
    <row r="818" spans="3:3" ht="18" customHeight="1" x14ac:dyDescent="0.35">
      <c r="C818" s="16"/>
    </row>
    <row r="819" spans="3:3" ht="18" customHeight="1" x14ac:dyDescent="0.35">
      <c r="C819" s="16"/>
    </row>
    <row r="820" spans="3:3" ht="18" customHeight="1" x14ac:dyDescent="0.35">
      <c r="C820" s="16"/>
    </row>
    <row r="821" spans="3:3" ht="18" customHeight="1" x14ac:dyDescent="0.35">
      <c r="C821" s="16"/>
    </row>
    <row r="822" spans="3:3" ht="18" customHeight="1" x14ac:dyDescent="0.35">
      <c r="C822" s="16"/>
    </row>
    <row r="823" spans="3:3" ht="18" customHeight="1" x14ac:dyDescent="0.35">
      <c r="C823" s="16"/>
    </row>
    <row r="824" spans="3:3" ht="18" customHeight="1" x14ac:dyDescent="0.35">
      <c r="C824" s="16"/>
    </row>
    <row r="825" spans="3:3" ht="18" customHeight="1" x14ac:dyDescent="0.35">
      <c r="C825" s="16"/>
    </row>
    <row r="826" spans="3:3" ht="18" customHeight="1" x14ac:dyDescent="0.35">
      <c r="C826" s="16"/>
    </row>
    <row r="827" spans="3:3" ht="18" customHeight="1" x14ac:dyDescent="0.35">
      <c r="C827" s="16"/>
    </row>
    <row r="828" spans="3:3" ht="18" customHeight="1" x14ac:dyDescent="0.35">
      <c r="C828" s="16"/>
    </row>
    <row r="829" spans="3:3" ht="18" customHeight="1" x14ac:dyDescent="0.35">
      <c r="C829" s="16"/>
    </row>
    <row r="830" spans="3:3" ht="18" customHeight="1" x14ac:dyDescent="0.35">
      <c r="C830" s="16"/>
    </row>
    <row r="831" spans="3:3" ht="18" customHeight="1" x14ac:dyDescent="0.35">
      <c r="C831" s="16"/>
    </row>
    <row r="832" spans="3:3" ht="18" customHeight="1" x14ac:dyDescent="0.35">
      <c r="C832" s="16"/>
    </row>
    <row r="833" spans="3:3" ht="18" customHeight="1" x14ac:dyDescent="0.35">
      <c r="C833" s="16"/>
    </row>
    <row r="834" spans="3:3" ht="18" customHeight="1" x14ac:dyDescent="0.35">
      <c r="C834" s="16"/>
    </row>
    <row r="835" spans="3:3" ht="18" customHeight="1" x14ac:dyDescent="0.35">
      <c r="C835" s="16"/>
    </row>
    <row r="836" spans="3:3" ht="18" customHeight="1" x14ac:dyDescent="0.35">
      <c r="C836" s="16"/>
    </row>
    <row r="837" spans="3:3" ht="18" customHeight="1" x14ac:dyDescent="0.35">
      <c r="C837" s="16"/>
    </row>
    <row r="838" spans="3:3" ht="18" customHeight="1" x14ac:dyDescent="0.35">
      <c r="C838" s="16"/>
    </row>
    <row r="839" spans="3:3" ht="18" customHeight="1" x14ac:dyDescent="0.35">
      <c r="C839" s="16"/>
    </row>
    <row r="840" spans="3:3" ht="18" customHeight="1" x14ac:dyDescent="0.35">
      <c r="C840" s="16"/>
    </row>
    <row r="841" spans="3:3" ht="18" customHeight="1" x14ac:dyDescent="0.35">
      <c r="C841" s="16"/>
    </row>
    <row r="842" spans="3:3" ht="18" customHeight="1" x14ac:dyDescent="0.35">
      <c r="C842" s="16"/>
    </row>
    <row r="843" spans="3:3" ht="18" customHeight="1" x14ac:dyDescent="0.35">
      <c r="C843" s="16"/>
    </row>
    <row r="844" spans="3:3" ht="18" customHeight="1" x14ac:dyDescent="0.35">
      <c r="C844" s="16"/>
    </row>
    <row r="845" spans="3:3" ht="18" customHeight="1" x14ac:dyDescent="0.35">
      <c r="C845" s="16"/>
    </row>
    <row r="846" spans="3:3" ht="18" customHeight="1" x14ac:dyDescent="0.35">
      <c r="C846" s="16"/>
    </row>
    <row r="847" spans="3:3" ht="18" customHeight="1" x14ac:dyDescent="0.35">
      <c r="C847" s="16"/>
    </row>
    <row r="848" spans="3:3" ht="18" customHeight="1" x14ac:dyDescent="0.35">
      <c r="C848" s="16"/>
    </row>
    <row r="849" spans="3:3" ht="18" customHeight="1" x14ac:dyDescent="0.35">
      <c r="C849" s="16"/>
    </row>
    <row r="850" spans="3:3" ht="18" customHeight="1" x14ac:dyDescent="0.35">
      <c r="C850" s="16"/>
    </row>
    <row r="851" spans="3:3" ht="18" customHeight="1" x14ac:dyDescent="0.35">
      <c r="C851" s="16"/>
    </row>
    <row r="852" spans="3:3" ht="18" customHeight="1" x14ac:dyDescent="0.35">
      <c r="C852" s="16"/>
    </row>
    <row r="853" spans="3:3" ht="18" customHeight="1" x14ac:dyDescent="0.35">
      <c r="C853" s="16"/>
    </row>
    <row r="854" spans="3:3" ht="18" customHeight="1" x14ac:dyDescent="0.35">
      <c r="C854" s="16"/>
    </row>
    <row r="855" spans="3:3" ht="18" customHeight="1" x14ac:dyDescent="0.35">
      <c r="C855" s="16"/>
    </row>
    <row r="856" spans="3:3" ht="18" customHeight="1" x14ac:dyDescent="0.35">
      <c r="C856" s="16"/>
    </row>
    <row r="857" spans="3:3" ht="18" customHeight="1" x14ac:dyDescent="0.35">
      <c r="C857" s="16"/>
    </row>
    <row r="858" spans="3:3" ht="18" customHeight="1" x14ac:dyDescent="0.35">
      <c r="C858" s="16"/>
    </row>
    <row r="859" spans="3:3" ht="18" customHeight="1" x14ac:dyDescent="0.35">
      <c r="C859" s="16"/>
    </row>
    <row r="860" spans="3:3" ht="18" customHeight="1" x14ac:dyDescent="0.35">
      <c r="C860" s="16"/>
    </row>
    <row r="861" spans="3:3" ht="18" customHeight="1" x14ac:dyDescent="0.35">
      <c r="C861" s="16"/>
    </row>
    <row r="862" spans="3:3" ht="18" customHeight="1" x14ac:dyDescent="0.35">
      <c r="C862" s="16"/>
    </row>
    <row r="863" spans="3:3" ht="18" customHeight="1" x14ac:dyDescent="0.35">
      <c r="C863" s="16"/>
    </row>
    <row r="864" spans="3:3" ht="18" customHeight="1" x14ac:dyDescent="0.35">
      <c r="C864" s="16"/>
    </row>
    <row r="865" spans="3:3" ht="18" customHeight="1" x14ac:dyDescent="0.35">
      <c r="C865" s="16"/>
    </row>
    <row r="866" spans="3:3" ht="18" customHeight="1" x14ac:dyDescent="0.35">
      <c r="C866" s="16"/>
    </row>
    <row r="867" spans="3:3" ht="18" customHeight="1" x14ac:dyDescent="0.35">
      <c r="C867" s="16"/>
    </row>
    <row r="868" spans="3:3" ht="18" customHeight="1" x14ac:dyDescent="0.35">
      <c r="C868" s="16"/>
    </row>
    <row r="869" spans="3:3" ht="18" customHeight="1" x14ac:dyDescent="0.35">
      <c r="C869" s="16"/>
    </row>
    <row r="870" spans="3:3" ht="18" customHeight="1" x14ac:dyDescent="0.35">
      <c r="C870" s="16"/>
    </row>
    <row r="871" spans="3:3" ht="18" customHeight="1" x14ac:dyDescent="0.35">
      <c r="C871" s="16"/>
    </row>
    <row r="872" spans="3:3" ht="18" customHeight="1" x14ac:dyDescent="0.35">
      <c r="C872" s="16"/>
    </row>
    <row r="873" spans="3:3" ht="18" customHeight="1" x14ac:dyDescent="0.35">
      <c r="C873" s="16"/>
    </row>
    <row r="874" spans="3:3" ht="18" customHeight="1" x14ac:dyDescent="0.35">
      <c r="C874" s="16"/>
    </row>
    <row r="875" spans="3:3" ht="18" customHeight="1" x14ac:dyDescent="0.35">
      <c r="C875" s="16"/>
    </row>
    <row r="876" spans="3:3" ht="18" customHeight="1" x14ac:dyDescent="0.35">
      <c r="C876" s="16"/>
    </row>
    <row r="877" spans="3:3" ht="18" customHeight="1" x14ac:dyDescent="0.35">
      <c r="C877" s="16"/>
    </row>
    <row r="878" spans="3:3" ht="18" customHeight="1" x14ac:dyDescent="0.35">
      <c r="C878" s="16"/>
    </row>
    <row r="879" spans="3:3" ht="18" customHeight="1" x14ac:dyDescent="0.35">
      <c r="C879" s="16"/>
    </row>
    <row r="880" spans="3:3" ht="18" customHeight="1" x14ac:dyDescent="0.35">
      <c r="C880" s="16"/>
    </row>
    <row r="881" spans="3:3" ht="18" customHeight="1" x14ac:dyDescent="0.35">
      <c r="C881" s="16"/>
    </row>
    <row r="882" spans="3:3" ht="18" customHeight="1" x14ac:dyDescent="0.35">
      <c r="C882" s="16"/>
    </row>
    <row r="883" spans="3:3" ht="18" customHeight="1" x14ac:dyDescent="0.35">
      <c r="C883" s="16"/>
    </row>
    <row r="884" spans="3:3" ht="18" customHeight="1" x14ac:dyDescent="0.35">
      <c r="C884" s="16"/>
    </row>
    <row r="885" spans="3:3" ht="18" customHeight="1" x14ac:dyDescent="0.35">
      <c r="C885" s="16"/>
    </row>
    <row r="886" spans="3:3" ht="18" customHeight="1" x14ac:dyDescent="0.35">
      <c r="C886" s="16"/>
    </row>
    <row r="887" spans="3:3" ht="18" customHeight="1" x14ac:dyDescent="0.35">
      <c r="C887" s="16"/>
    </row>
    <row r="888" spans="3:3" ht="18" customHeight="1" x14ac:dyDescent="0.35">
      <c r="C888" s="16"/>
    </row>
    <row r="889" spans="3:3" ht="18" customHeight="1" x14ac:dyDescent="0.35">
      <c r="C889" s="16"/>
    </row>
    <row r="890" spans="3:3" ht="18" customHeight="1" x14ac:dyDescent="0.35">
      <c r="C890" s="16"/>
    </row>
    <row r="891" spans="3:3" ht="18" customHeight="1" x14ac:dyDescent="0.35">
      <c r="C891" s="16"/>
    </row>
    <row r="892" spans="3:3" ht="18" customHeight="1" x14ac:dyDescent="0.35">
      <c r="C892" s="16"/>
    </row>
    <row r="893" spans="3:3" ht="18" customHeight="1" x14ac:dyDescent="0.35">
      <c r="C893" s="16"/>
    </row>
    <row r="894" spans="3:3" ht="18" customHeight="1" x14ac:dyDescent="0.35">
      <c r="C894" s="16"/>
    </row>
    <row r="895" spans="3:3" ht="18" customHeight="1" x14ac:dyDescent="0.35">
      <c r="C895" s="16"/>
    </row>
    <row r="896" spans="3:3" ht="18" customHeight="1" x14ac:dyDescent="0.35">
      <c r="C896" s="16"/>
    </row>
    <row r="897" spans="3:3" ht="18" customHeight="1" x14ac:dyDescent="0.35">
      <c r="C897" s="16"/>
    </row>
    <row r="898" spans="3:3" ht="18" customHeight="1" x14ac:dyDescent="0.35">
      <c r="C898" s="16"/>
    </row>
    <row r="899" spans="3:3" ht="18" customHeight="1" x14ac:dyDescent="0.35">
      <c r="C899" s="16"/>
    </row>
    <row r="900" spans="3:3" ht="18" customHeight="1" x14ac:dyDescent="0.35">
      <c r="C900" s="16"/>
    </row>
    <row r="901" spans="3:3" ht="18" customHeight="1" x14ac:dyDescent="0.35">
      <c r="C901" s="16"/>
    </row>
    <row r="902" spans="3:3" ht="18" customHeight="1" x14ac:dyDescent="0.35">
      <c r="C902" s="16"/>
    </row>
    <row r="903" spans="3:3" ht="18" customHeight="1" x14ac:dyDescent="0.35">
      <c r="C903" s="16"/>
    </row>
    <row r="904" spans="3:3" ht="18" customHeight="1" x14ac:dyDescent="0.35">
      <c r="C904" s="16"/>
    </row>
    <row r="905" spans="3:3" ht="18" customHeight="1" x14ac:dyDescent="0.35">
      <c r="C905" s="16"/>
    </row>
    <row r="906" spans="3:3" ht="18" customHeight="1" x14ac:dyDescent="0.35">
      <c r="C906" s="16"/>
    </row>
    <row r="907" spans="3:3" ht="18" customHeight="1" x14ac:dyDescent="0.35">
      <c r="C907" s="16"/>
    </row>
    <row r="908" spans="3:3" ht="18" customHeight="1" x14ac:dyDescent="0.35">
      <c r="C908" s="16"/>
    </row>
    <row r="909" spans="3:3" ht="18" customHeight="1" x14ac:dyDescent="0.35">
      <c r="C909" s="16"/>
    </row>
    <row r="910" spans="3:3" ht="18" customHeight="1" x14ac:dyDescent="0.35">
      <c r="C910" s="16"/>
    </row>
    <row r="911" spans="3:3" ht="18" customHeight="1" x14ac:dyDescent="0.35">
      <c r="C911" s="16"/>
    </row>
    <row r="912" spans="3:3" ht="18" customHeight="1" x14ac:dyDescent="0.35">
      <c r="C912" s="16"/>
    </row>
    <row r="913" spans="3:3" ht="18" customHeight="1" x14ac:dyDescent="0.35">
      <c r="C913" s="16"/>
    </row>
    <row r="914" spans="3:3" ht="18" customHeight="1" x14ac:dyDescent="0.35">
      <c r="C914" s="16"/>
    </row>
    <row r="915" spans="3:3" ht="18" customHeight="1" x14ac:dyDescent="0.35">
      <c r="C915" s="16"/>
    </row>
    <row r="916" spans="3:3" ht="18" customHeight="1" x14ac:dyDescent="0.35">
      <c r="C916" s="16"/>
    </row>
    <row r="917" spans="3:3" ht="18" customHeight="1" x14ac:dyDescent="0.35">
      <c r="C917" s="16"/>
    </row>
    <row r="918" spans="3:3" ht="18" customHeight="1" x14ac:dyDescent="0.35">
      <c r="C918" s="16"/>
    </row>
    <row r="919" spans="3:3" ht="18" customHeight="1" x14ac:dyDescent="0.35">
      <c r="C919" s="16"/>
    </row>
    <row r="920" spans="3:3" ht="18" customHeight="1" x14ac:dyDescent="0.35">
      <c r="C920" s="16"/>
    </row>
    <row r="921" spans="3:3" ht="18" customHeight="1" x14ac:dyDescent="0.35">
      <c r="C921" s="16"/>
    </row>
    <row r="922" spans="3:3" ht="18" customHeight="1" x14ac:dyDescent="0.35">
      <c r="C922" s="16"/>
    </row>
    <row r="923" spans="3:3" ht="18" customHeight="1" x14ac:dyDescent="0.35">
      <c r="C923" s="16"/>
    </row>
    <row r="924" spans="3:3" ht="18" customHeight="1" x14ac:dyDescent="0.35">
      <c r="C924" s="16"/>
    </row>
    <row r="925" spans="3:3" ht="18" customHeight="1" x14ac:dyDescent="0.35">
      <c r="C925" s="16"/>
    </row>
    <row r="926" spans="3:3" ht="18" customHeight="1" x14ac:dyDescent="0.35">
      <c r="C926" s="16"/>
    </row>
    <row r="927" spans="3:3" ht="18" customHeight="1" x14ac:dyDescent="0.35">
      <c r="C927" s="16"/>
    </row>
    <row r="928" spans="3:3" ht="18" customHeight="1" x14ac:dyDescent="0.35">
      <c r="C928" s="16"/>
    </row>
    <row r="929" spans="3:3" ht="18" customHeight="1" x14ac:dyDescent="0.35">
      <c r="C929" s="16"/>
    </row>
    <row r="930" spans="3:3" ht="18" customHeight="1" x14ac:dyDescent="0.35">
      <c r="C930" s="16"/>
    </row>
    <row r="931" spans="3:3" ht="18" customHeight="1" x14ac:dyDescent="0.35">
      <c r="C931" s="16"/>
    </row>
    <row r="932" spans="3:3" ht="18" customHeight="1" x14ac:dyDescent="0.35">
      <c r="C932" s="16"/>
    </row>
    <row r="933" spans="3:3" ht="18" customHeight="1" x14ac:dyDescent="0.35">
      <c r="C933" s="16"/>
    </row>
    <row r="934" spans="3:3" ht="18" customHeight="1" x14ac:dyDescent="0.35">
      <c r="C934" s="16"/>
    </row>
    <row r="935" spans="3:3" ht="18" customHeight="1" x14ac:dyDescent="0.35">
      <c r="C935" s="16"/>
    </row>
    <row r="936" spans="3:3" ht="18" customHeight="1" x14ac:dyDescent="0.35">
      <c r="C936" s="16"/>
    </row>
    <row r="937" spans="3:3" ht="18" customHeight="1" x14ac:dyDescent="0.35">
      <c r="C937" s="16"/>
    </row>
    <row r="938" spans="3:3" ht="18" customHeight="1" x14ac:dyDescent="0.35">
      <c r="C938" s="16"/>
    </row>
    <row r="939" spans="3:3" ht="18" customHeight="1" x14ac:dyDescent="0.35">
      <c r="C939" s="16"/>
    </row>
    <row r="940" spans="3:3" ht="18" customHeight="1" x14ac:dyDescent="0.35">
      <c r="C940" s="16"/>
    </row>
    <row r="941" spans="3:3" ht="18" customHeight="1" x14ac:dyDescent="0.35">
      <c r="C941" s="16"/>
    </row>
    <row r="942" spans="3:3" ht="18" customHeight="1" x14ac:dyDescent="0.35">
      <c r="C942" s="16"/>
    </row>
    <row r="943" spans="3:3" ht="18" customHeight="1" x14ac:dyDescent="0.35">
      <c r="C943" s="16"/>
    </row>
    <row r="944" spans="3:3" ht="18" customHeight="1" x14ac:dyDescent="0.35">
      <c r="C944" s="16"/>
    </row>
    <row r="945" spans="3:3" ht="18" customHeight="1" x14ac:dyDescent="0.35">
      <c r="C945" s="16"/>
    </row>
    <row r="946" spans="3:3" ht="18" customHeight="1" x14ac:dyDescent="0.35">
      <c r="C946" s="16"/>
    </row>
    <row r="947" spans="3:3" ht="18" customHeight="1" x14ac:dyDescent="0.35">
      <c r="C947" s="16"/>
    </row>
    <row r="948" spans="3:3" ht="18" customHeight="1" x14ac:dyDescent="0.35">
      <c r="C948" s="16"/>
    </row>
    <row r="949" spans="3:3" ht="18" customHeight="1" x14ac:dyDescent="0.35">
      <c r="C949" s="16"/>
    </row>
    <row r="950" spans="3:3" ht="18" customHeight="1" x14ac:dyDescent="0.35">
      <c r="C950" s="16"/>
    </row>
    <row r="951" spans="3:3" ht="18" customHeight="1" x14ac:dyDescent="0.35">
      <c r="C951" s="16"/>
    </row>
    <row r="952" spans="3:3" ht="18" customHeight="1" x14ac:dyDescent="0.35">
      <c r="C952" s="16"/>
    </row>
    <row r="953" spans="3:3" ht="18" customHeight="1" x14ac:dyDescent="0.35">
      <c r="C953" s="16"/>
    </row>
    <row r="954" spans="3:3" ht="18" customHeight="1" x14ac:dyDescent="0.35">
      <c r="C954" s="16"/>
    </row>
    <row r="955" spans="3:3" ht="18" customHeight="1" x14ac:dyDescent="0.35">
      <c r="C955" s="16"/>
    </row>
    <row r="956" spans="3:3" ht="18" customHeight="1" x14ac:dyDescent="0.35">
      <c r="C956" s="16"/>
    </row>
    <row r="957" spans="3:3" ht="18" customHeight="1" x14ac:dyDescent="0.35">
      <c r="C957" s="16"/>
    </row>
    <row r="958" spans="3:3" ht="18" customHeight="1" x14ac:dyDescent="0.35">
      <c r="C958" s="16"/>
    </row>
    <row r="959" spans="3:3" ht="18" customHeight="1" x14ac:dyDescent="0.35">
      <c r="C959" s="16"/>
    </row>
    <row r="960" spans="3:3" ht="18" customHeight="1" x14ac:dyDescent="0.35">
      <c r="C960" s="16"/>
    </row>
    <row r="961" spans="3:3" ht="18" customHeight="1" x14ac:dyDescent="0.35">
      <c r="C961" s="16"/>
    </row>
    <row r="962" spans="3:3" ht="18" customHeight="1" x14ac:dyDescent="0.35">
      <c r="C962" s="16"/>
    </row>
    <row r="963" spans="3:3" ht="18" customHeight="1" x14ac:dyDescent="0.35">
      <c r="C963" s="16"/>
    </row>
    <row r="964" spans="3:3" ht="18" customHeight="1" x14ac:dyDescent="0.35">
      <c r="C964" s="16"/>
    </row>
    <row r="965" spans="3:3" ht="18" customHeight="1" x14ac:dyDescent="0.35">
      <c r="C965" s="16"/>
    </row>
    <row r="966" spans="3:3" ht="18" customHeight="1" x14ac:dyDescent="0.35">
      <c r="C966" s="16"/>
    </row>
    <row r="967" spans="3:3" ht="18" customHeight="1" x14ac:dyDescent="0.35">
      <c r="C967" s="16"/>
    </row>
    <row r="968" spans="3:3" ht="18" customHeight="1" x14ac:dyDescent="0.35">
      <c r="C968" s="16"/>
    </row>
    <row r="969" spans="3:3" ht="18" customHeight="1" x14ac:dyDescent="0.35">
      <c r="C969" s="16"/>
    </row>
    <row r="970" spans="3:3" ht="18" customHeight="1" x14ac:dyDescent="0.35">
      <c r="C970" s="16"/>
    </row>
    <row r="971" spans="3:3" ht="18" customHeight="1" x14ac:dyDescent="0.35">
      <c r="C971" s="16"/>
    </row>
    <row r="972" spans="3:3" ht="18" customHeight="1" x14ac:dyDescent="0.35">
      <c r="C972" s="16"/>
    </row>
    <row r="973" spans="3:3" ht="18" customHeight="1" x14ac:dyDescent="0.35">
      <c r="C973" s="16"/>
    </row>
    <row r="974" spans="3:3" ht="18" customHeight="1" x14ac:dyDescent="0.35">
      <c r="C974" s="16"/>
    </row>
    <row r="975" spans="3:3" ht="18" customHeight="1" x14ac:dyDescent="0.35">
      <c r="C975" s="16"/>
    </row>
    <row r="976" spans="3:3" ht="18" customHeight="1" x14ac:dyDescent="0.35">
      <c r="C976" s="16"/>
    </row>
    <row r="977" spans="3:3" ht="18" customHeight="1" x14ac:dyDescent="0.35">
      <c r="C977" s="16"/>
    </row>
    <row r="978" spans="3:3" ht="18" customHeight="1" x14ac:dyDescent="0.35">
      <c r="C978" s="16"/>
    </row>
    <row r="979" spans="3:3" ht="18" customHeight="1" x14ac:dyDescent="0.35">
      <c r="C979" s="16"/>
    </row>
    <row r="980" spans="3:3" ht="18" customHeight="1" x14ac:dyDescent="0.35">
      <c r="C980" s="16"/>
    </row>
    <row r="981" spans="3:3" ht="18" customHeight="1" x14ac:dyDescent="0.35">
      <c r="C981" s="16"/>
    </row>
    <row r="982" spans="3:3" ht="18" customHeight="1" x14ac:dyDescent="0.35">
      <c r="C982" s="16"/>
    </row>
    <row r="983" spans="3:3" ht="18" customHeight="1" x14ac:dyDescent="0.35">
      <c r="C983" s="16"/>
    </row>
    <row r="984" spans="3:3" ht="18" customHeight="1" x14ac:dyDescent="0.35">
      <c r="C984" s="16"/>
    </row>
    <row r="985" spans="3:3" ht="18" customHeight="1" x14ac:dyDescent="0.35">
      <c r="C985" s="16"/>
    </row>
    <row r="986" spans="3:3" ht="18" customHeight="1" x14ac:dyDescent="0.35">
      <c r="C986" s="16"/>
    </row>
    <row r="987" spans="3:3" ht="18" customHeight="1" x14ac:dyDescent="0.35">
      <c r="C987" s="16"/>
    </row>
    <row r="988" spans="3:3" ht="18" customHeight="1" x14ac:dyDescent="0.35">
      <c r="C988" s="16"/>
    </row>
    <row r="989" spans="3:3" ht="18" customHeight="1" x14ac:dyDescent="0.35">
      <c r="C989" s="16"/>
    </row>
    <row r="990" spans="3:3" ht="18" customHeight="1" x14ac:dyDescent="0.35">
      <c r="C990" s="16"/>
    </row>
    <row r="991" spans="3:3" ht="18" customHeight="1" x14ac:dyDescent="0.35">
      <c r="C991" s="16"/>
    </row>
    <row r="992" spans="3:3" ht="18" customHeight="1" x14ac:dyDescent="0.35">
      <c r="C992" s="16"/>
    </row>
    <row r="993" spans="3:3" ht="18" customHeight="1" x14ac:dyDescent="0.35">
      <c r="C993" s="16"/>
    </row>
    <row r="994" spans="3:3" ht="18" customHeight="1" x14ac:dyDescent="0.35">
      <c r="C994" s="16"/>
    </row>
    <row r="995" spans="3:3" ht="18" customHeight="1" x14ac:dyDescent="0.35">
      <c r="C995" s="16"/>
    </row>
    <row r="996" spans="3:3" ht="18" customHeight="1" x14ac:dyDescent="0.35">
      <c r="C996" s="16"/>
    </row>
    <row r="997" spans="3:3" ht="18" customHeight="1" x14ac:dyDescent="0.35">
      <c r="C997" s="16"/>
    </row>
    <row r="998" spans="3:3" ht="18" customHeight="1" x14ac:dyDescent="0.35">
      <c r="C998" s="16"/>
    </row>
    <row r="999" spans="3:3" ht="18" customHeight="1" x14ac:dyDescent="0.35">
      <c r="C999" s="16"/>
    </row>
    <row r="1000" spans="3:3" ht="18" customHeight="1" x14ac:dyDescent="0.35">
      <c r="C1000" s="16"/>
    </row>
  </sheetData>
  <phoneticPr fontId="39"/>
  <conditionalFormatting sqref="D3 D7:D10 D14:D17 D20:D25">
    <cfRule type="containsText" dxfId="0" priority="1" operator="containsText" text="http://research.nii.ac.jp/~ksatoh/">
      <formula>NOT(ISERROR(SEARCH(("http://research.nii.ac.jp/~ksatoh/"),(D3))))</formula>
    </cfRule>
  </conditionalFormatting>
  <dataValidations count="1">
    <dataValidation type="list" allowBlank="1" showErrorMessage="1" sqref="F7:F10 F16:F51 F56:F85">
      <formula1>"Professor,Associate Professor,Assistant Professor"</formula1>
    </dataValidation>
  </dataValidations>
  <pageMargins left="0.7" right="0.7" top="0.75" bottom="0.75" header="0" footer="0"/>
  <pageSetup paperSize="9"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53</vt:i4>
      </vt:variant>
    </vt:vector>
  </HeadingPairs>
  <TitlesOfParts>
    <vt:vector size="59" baseType="lpstr">
      <vt:lpstr>Form 1</vt:lpstr>
      <vt:lpstr>Form 2</vt:lpstr>
      <vt:lpstr>data</vt:lpstr>
      <vt:lpstr>MOU</vt:lpstr>
      <vt:lpstr>drop-down</vt:lpstr>
      <vt:lpstr>Topic</vt:lpstr>
      <vt:lpstr>America</vt:lpstr>
      <vt:lpstr>app_birth</vt:lpstr>
      <vt:lpstr>app_family</vt:lpstr>
      <vt:lpstr>app_first</vt:lpstr>
      <vt:lpstr>app_gender</vt:lpstr>
      <vt:lpstr>app_inst</vt:lpstr>
      <vt:lpstr>app_nationality</vt:lpstr>
      <vt:lpstr>app_status</vt:lpstr>
      <vt:lpstr>Argentina</vt:lpstr>
      <vt:lpstr>Australia</vt:lpstr>
      <vt:lpstr>Austria</vt:lpstr>
      <vt:lpstr>Belgium</vt:lpstr>
      <vt:lpstr>blank</vt:lpstr>
      <vt:lpstr>Brazil</vt:lpstr>
      <vt:lpstr>Canada</vt:lpstr>
      <vt:lpstr>Chile</vt:lpstr>
      <vt:lpstr>China</vt:lpstr>
      <vt:lpstr>country</vt:lpstr>
      <vt:lpstr>Czech</vt:lpstr>
      <vt:lpstr>Duration</vt:lpstr>
      <vt:lpstr>Egypt</vt:lpstr>
      <vt:lpstr>email</vt:lpstr>
      <vt:lpstr>error</vt:lpstr>
      <vt:lpstr>Finland</vt:lpstr>
      <vt:lpstr>France</vt:lpstr>
      <vt:lpstr>from</vt:lpstr>
      <vt:lpstr>gender</vt:lpstr>
      <vt:lpstr>Germany</vt:lpstr>
      <vt:lpstr>India</vt:lpstr>
      <vt:lpstr>Ireland</vt:lpstr>
      <vt:lpstr>Italy</vt:lpstr>
      <vt:lpstr>Korea</vt:lpstr>
      <vt:lpstr>less</vt:lpstr>
      <vt:lpstr>nation</vt:lpstr>
      <vt:lpstr>Norway</vt:lpstr>
      <vt:lpstr>over</vt:lpstr>
      <vt:lpstr>Portugal</vt:lpstr>
      <vt:lpstr>'Form 1'!Print_Area</vt:lpstr>
      <vt:lpstr>Saudi_Arabia</vt:lpstr>
      <vt:lpstr>Singapore</vt:lpstr>
      <vt:lpstr>Spain</vt:lpstr>
      <vt:lpstr>status</vt:lpstr>
      <vt:lpstr>Sweden</vt:lpstr>
      <vt:lpstr>Swiss</vt:lpstr>
      <vt:lpstr>Taiwan</vt:lpstr>
      <vt:lpstr>Thailand</vt:lpstr>
      <vt:lpstr>The_Netherlands</vt:lpstr>
      <vt:lpstr>to</vt:lpstr>
      <vt:lpstr>Topic1</vt:lpstr>
      <vt:lpstr>Topic2</vt:lpstr>
      <vt:lpstr>Topic3</vt:lpstr>
      <vt:lpstr>United_Kingdom</vt:lpstr>
      <vt:lpstr>Viet_Nam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片岡　侑子</dc:creator>
  <cp:lastModifiedBy>奥　龍太郎</cp:lastModifiedBy>
  <cp:lastPrinted>2023-12-08T01:47:38Z</cp:lastPrinted>
  <dcterms:created xsi:type="dcterms:W3CDTF">2019-05-24T01:56:37Z</dcterms:created>
  <dcterms:modified xsi:type="dcterms:W3CDTF">2025-02-04T06:02:14Z</dcterms:modified>
</cp:coreProperties>
</file>